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zdělení majetku kompletní" sheetId="1" r:id="rId4"/>
    <sheet state="visible" name="Sheet1" sheetId="2" r:id="rId5"/>
    <sheet state="visible" name="Rozdělení majetku zjednodušené" sheetId="3" r:id="rId6"/>
  </sheets>
  <definedNames/>
  <calcPr/>
  <extLst>
    <ext uri="GoogleSheetsCustomDataVersion2">
      <go:sheetsCustomData xmlns:go="http://customooxmlschemas.google.com/" r:id="rId7" roundtripDataChecksum="6Z3GZXos//FVYpcqtsYhbJvCaWTEd+eH9bCTVf9LhL4="/>
    </ext>
  </extLst>
</workbook>
</file>

<file path=xl/sharedStrings.xml><?xml version="1.0" encoding="utf-8"?>
<sst xmlns="http://schemas.openxmlformats.org/spreadsheetml/2006/main" count="156" uniqueCount="129">
  <si>
    <t>ROZDĚLENÍ MAJETKU PŘI ROZVODU – KOMPLETNÍ</t>
  </si>
  <si>
    <t>Šablona pro dohodu o vypořádání společného jmění manželů (SJM)</t>
  </si>
  <si>
    <t>JAK PRACOVAT S TABULKOU</t>
  </si>
  <si>
    <t>ROZDĚLENÍ MAJETKU PŘI ROZVODU – ZJEDNODUŠENÉ</t>
  </si>
  <si>
    <t>Rychlá verze pro běžnou domácnost (~13 položek)</t>
  </si>
  <si>
    <t>• Sloupec B: zadejte hodnotu každého aktiva v Kč. DLUHY VŽDY ZADEJTE JAKO ZÁPORNÉ ČÍSLO (např. -1 500 000).</t>
  </si>
  <si>
    <t>• Hypotéky/úvěry jsou uvedeny přímo pod příslušnou nemovitostí či autem – zůstatek dluhu vždy jako mínus.</t>
  </si>
  <si>
    <t>• Řádky s dluhy jsou označeny červeným kurzívním písmem a růžovým podbarvením názvu.</t>
  </si>
  <si>
    <t>• Sloupce C a D: zadejte procento, které si každý z manželů bere. Můžete zapsat "50 %" nebo "0,5".</t>
  </si>
  <si>
    <t>• Sloupec G kontroluje, že součet C + D = 100 %. Pokud ne, napíše "CHYBA" a skutečný součet.</t>
  </si>
  <si>
    <t>• Sloupce E a F, mezisoučty, celkové součty a výše kompenzace se přepočítají automaticky.</t>
  </si>
  <si>
    <t>• Barvy: žlutá = pole k vyplnění; modré písmo = zadaná hodnota; černé písmo = automatický výpočet.</t>
  </si>
  <si>
    <t>• První řádek je vyplněný jako PŘÍKLAD – přepište vlastními údaji nebo smažte.</t>
  </si>
  <si>
    <t>Položka</t>
  </si>
  <si>
    <t>Hodnota (Kč)</t>
  </si>
  <si>
    <t>% Manžel</t>
  </si>
  <si>
    <t>% Manželka</t>
  </si>
  <si>
    <t>Hodnota Manžel (Kč)</t>
  </si>
  <si>
    <t>Hodnota Manželka (Kč)</t>
  </si>
  <si>
    <t>Kontrola</t>
  </si>
  <si>
    <t>1. NEMOVITOSTI</t>
  </si>
  <si>
    <t>Rodinný dům / byt (hlavní bydlení)</t>
  </si>
  <si>
    <t>1. BYDLENÍ A DOPRAVA</t>
  </si>
  <si>
    <t>Byt / rodinný dům (hlavní bydlení)</t>
  </si>
  <si>
    <t xml:space="preserve">   ↳ Hypotéka na hlavní bydlení  (zadejte jako MÍNUS)</t>
  </si>
  <si>
    <t>Byt (druhý / k pronájmu)</t>
  </si>
  <si>
    <t xml:space="preserve">   ↳ Hypotéka na druhý byt  (zadejte jako MÍNUS)</t>
  </si>
  <si>
    <t>Chata / chalupa</t>
  </si>
  <si>
    <t xml:space="preserve">   ↳ Hypotéka na bydlení  (zadejte jako MÍNUS)</t>
  </si>
  <si>
    <t xml:space="preserve">   ↳ Úvěr na chatu  (zadejte jako MÍNUS)</t>
  </si>
  <si>
    <t>Osobní automobil</t>
  </si>
  <si>
    <t>Pozemek</t>
  </si>
  <si>
    <t xml:space="preserve">   ↳ Leasing / úvěr na auto  (zadejte jako MÍNUS)</t>
  </si>
  <si>
    <t xml:space="preserve">   ↳ Úvěr na pozemek  (zadejte jako MÍNUS)</t>
  </si>
  <si>
    <t xml:space="preserve">   Mezisoučet – BYDLENÍ A DOPRAVA</t>
  </si>
  <si>
    <t>Garáž / garážové stání</t>
  </si>
  <si>
    <t>Další nemovitost</t>
  </si>
  <si>
    <t xml:space="preserve">   ↳ Úvěr na další nemovitost  (zadejte jako MÍNUS)</t>
  </si>
  <si>
    <t>2. FINANCE A SPOŘENÍ</t>
  </si>
  <si>
    <t xml:space="preserve">   Mezisoučet – NEMOVITOSTI</t>
  </si>
  <si>
    <t>Běžné účty a hotovost</t>
  </si>
  <si>
    <t>2. MOTOROVÁ VOZIDLA</t>
  </si>
  <si>
    <t>Osobní automobil 1</t>
  </si>
  <si>
    <t>Spořicí účet / stavební spoření</t>
  </si>
  <si>
    <t>Doplňkové penzijní spoření – Manžel</t>
  </si>
  <si>
    <t xml:space="preserve">   ↳ Leasing / úvěr na auto 1  (zadejte jako MÍNUS)</t>
  </si>
  <si>
    <t>Doplňkové penzijní spoření – Manželka</t>
  </si>
  <si>
    <t>Osobní automobil 2</t>
  </si>
  <si>
    <t xml:space="preserve">   Mezisoučet – FINANCE A SPOŘENÍ</t>
  </si>
  <si>
    <t xml:space="preserve">   ↳ Leasing / úvěr na auto 2  (zadejte jako MÍNUS)</t>
  </si>
  <si>
    <t>Motocykl</t>
  </si>
  <si>
    <t>3. INVESTICE A OSTATNÍ MAJETEK</t>
  </si>
  <si>
    <t>Karavan / obytný vůz</t>
  </si>
  <si>
    <t>Investice (akcie, ETF, fondy, kryptoměny)</t>
  </si>
  <si>
    <t>Loď / vodní plavidlo</t>
  </si>
  <si>
    <t>Další vozidlo</t>
  </si>
  <si>
    <t xml:space="preserve">   Mezisoučet – MOTOROVÁ VOZIDLA</t>
  </si>
  <si>
    <t>3. FINANČNÍ PROSTŘEDKY</t>
  </si>
  <si>
    <t>Vybavení domácnosti (nábytek, elektronika, spotřebiče)</t>
  </si>
  <si>
    <t>Běžný účet – banka 1</t>
  </si>
  <si>
    <t>Cenné věci (šperky, hodinky, umění)</t>
  </si>
  <si>
    <t xml:space="preserve">   Mezisoučet – INVESTICE A OSTATNÍ MAJETEK</t>
  </si>
  <si>
    <t>Běžný účet – banka 2</t>
  </si>
  <si>
    <t>Spořicí účet</t>
  </si>
  <si>
    <t>4. OSTATNÍ DLUHY  (VŠE zadejte jako MÍNUS)</t>
  </si>
  <si>
    <t>Termínovaný vklad</t>
  </si>
  <si>
    <t>Spotřebitelský úvěr / kreditní karty</t>
  </si>
  <si>
    <t>Stavební spoření</t>
  </si>
  <si>
    <t>Hotovost (Kč)</t>
  </si>
  <si>
    <t>Jiný dluh</t>
  </si>
  <si>
    <t>Hotovost v cizí měně (přepočet do Kč)</t>
  </si>
  <si>
    <t xml:space="preserve">   Mezisoučet – OSTATNÍ DLUHY</t>
  </si>
  <si>
    <t xml:space="preserve">   Mezisoučet – FINANČNÍ PROSTŘEDKY</t>
  </si>
  <si>
    <t>CELKEM (čistá hodnota majetku)</t>
  </si>
  <si>
    <t>4. INVESTICE</t>
  </si>
  <si>
    <t>Akcie (jednotlivé tituly)</t>
  </si>
  <si>
    <t>KONTROLNÍ SOUČTY</t>
  </si>
  <si>
    <t xml:space="preserve">   Součet Manžel + Manželka</t>
  </si>
  <si>
    <t>ETF / podílové fondy</t>
  </si>
  <si>
    <t>Dluhopisy</t>
  </si>
  <si>
    <t xml:space="preserve">   Ideální 50/50 podíl (referenční)</t>
  </si>
  <si>
    <t xml:space="preserve">   Rozdíl proti 50/50 podílu</t>
  </si>
  <si>
    <t>Kryptoměny</t>
  </si>
  <si>
    <t>KOMPENZACE (dorovnání na 50/50)</t>
  </si>
  <si>
    <t>P2P půjčky (Zonky apod.)</t>
  </si>
  <si>
    <t xml:space="preserve">   Manžel vyplácí manželce</t>
  </si>
  <si>
    <t>Investiční zlato / stříbro</t>
  </si>
  <si>
    <t xml:space="preserve">   Manželka vyplácí manželovi</t>
  </si>
  <si>
    <t>Další investice</t>
  </si>
  <si>
    <t xml:space="preserve">   Mezisoučet – INVESTICE</t>
  </si>
  <si>
    <t>5. PENZIJNÍ A POJISTNÉ PRODUKTY</t>
  </si>
  <si>
    <t>Investiční životní pojištění</t>
  </si>
  <si>
    <t>Kapitálové životní pojištění</t>
  </si>
  <si>
    <t xml:space="preserve">   Mezisoučet – PENZIJNÍ A POJISTNÉ PRODUKTY</t>
  </si>
  <si>
    <t>6. PODNIKÁNÍ A OBCHODNÍ PODÍLY</t>
  </si>
  <si>
    <t>Podíl v s.r.o. – firma 1</t>
  </si>
  <si>
    <t>Podíl v s.r.o. – firma 2</t>
  </si>
  <si>
    <t>Akciová účast (a.s.)</t>
  </si>
  <si>
    <t>Hodnota OSVČ (klientský kmen, vybavení)</t>
  </si>
  <si>
    <t>Další obchodní podíl</t>
  </si>
  <si>
    <t xml:space="preserve">   Mezisoučet – PODNIKÁNÍ A OBCHODNÍ PODÍLY</t>
  </si>
  <si>
    <t>7. CENNÉ VĚCI</t>
  </si>
  <si>
    <t>Šperky</t>
  </si>
  <si>
    <t>Umělecká díla</t>
  </si>
  <si>
    <t>Starožitnosti</t>
  </si>
  <si>
    <t>Sbírka (známky, mince, hodinky, víno)</t>
  </si>
  <si>
    <t>Další cenné věci</t>
  </si>
  <si>
    <t xml:space="preserve">   Mezisoučet – CENNÉ VĚCI</t>
  </si>
  <si>
    <t>8. VYBAVENÍ DOMÁCNOSTI</t>
  </si>
  <si>
    <t>Nábytek</t>
  </si>
  <si>
    <t>Elektronika (TV, PC, foto)</t>
  </si>
  <si>
    <t>Bílá technika (lednice, pračka, myčka…)</t>
  </si>
  <si>
    <t>Sportovní vybavení</t>
  </si>
  <si>
    <t>Nářadí a dílna</t>
  </si>
  <si>
    <t>Další vybavení domácnosti</t>
  </si>
  <si>
    <t xml:space="preserve">   Mezisoučet – VYBAVENÍ DOMÁCNOSTI</t>
  </si>
  <si>
    <t>9. OSTATNÍ AKTIVA</t>
  </si>
  <si>
    <t>Pohledávky (půjčky poskytnuté třetím osobám)</t>
  </si>
  <si>
    <t>Autorská práva / licence</t>
  </si>
  <si>
    <t>Jiné aktivum 1</t>
  </si>
  <si>
    <t>Jiné aktivum 2</t>
  </si>
  <si>
    <t xml:space="preserve">   Mezisoučet – OSTATNÍ AKTIVA</t>
  </si>
  <si>
    <t>10. OSTATNÍ DLUHY  (VŠE zadejte jako MÍNUS)</t>
  </si>
  <si>
    <t>Spotřebitelský úvěr</t>
  </si>
  <si>
    <t>Kreditní karty (dluh)</t>
  </si>
  <si>
    <t>Kontokorent na běžném účtu</t>
  </si>
  <si>
    <t>Půjčka od rodiny / známých</t>
  </si>
  <si>
    <t>Jiný dluh 1</t>
  </si>
  <si>
    <t>Jiný dluh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</si>
</sst>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&quot; Kč&quot;;[RED]\-#,##0&quot; Kč&quot;;\-"/>
    <numFmt numFmtId="165" formatCode="0.0%"/>
  </numFmts>
  <fonts count="17">
    <font>
      <sz val="11.0"/>
      <color theme="1"/>
      <name val="Calibri"/>
      <scheme val="minor"/>
    </font>
    <font>
      <b/>
      <sz val="16.0"/>
      <color rgb="FF1F3864"/>
      <name val="Arial"/>
    </font>
    <font>
      <i/>
      <sz val="10.0"/>
      <color rgb="FF595959"/>
      <name val="Arial"/>
    </font>
    <font>
      <b/>
      <sz val="10.0"/>
      <color rgb="FF1F3864"/>
      <name val="Arial"/>
    </font>
    <font/>
    <font>
      <sz val="10.0"/>
      <color rgb="FF404040"/>
      <name val="Arial"/>
    </font>
    <font>
      <b/>
      <sz val="11.0"/>
      <color rgb="FFFFFFFF"/>
      <name val="Arial"/>
    </font>
    <font>
      <b/>
      <sz val="11.0"/>
      <color rgb="FF1F3864"/>
      <name val="Arial"/>
    </font>
    <font>
      <sz val="10.0"/>
      <color rgb="FF262626"/>
      <name val="Arial"/>
    </font>
    <font>
      <sz val="10.0"/>
      <color rgb="FF0000FF"/>
      <name val="Arial"/>
    </font>
    <font>
      <sz val="10.0"/>
      <color rgb="FF000000"/>
      <name val="Arial"/>
    </font>
    <font>
      <i/>
      <sz val="10.0"/>
      <color rgb="FFC00000"/>
      <name val="Arial"/>
    </font>
    <font>
      <b/>
      <sz val="10.0"/>
      <color theme="1"/>
      <name val="Arial"/>
    </font>
    <font>
      <sz val="11.0"/>
      <color theme="1"/>
      <name val="Calibri"/>
    </font>
    <font>
      <b/>
      <sz val="12.0"/>
      <color rgb="FF1F3864"/>
      <name val="Arial"/>
    </font>
    <font>
      <b/>
      <sz val="12.0"/>
      <color rgb="FFC00000"/>
      <name val="Arial"/>
    </font>
    <font>
      <b/>
      <sz val="11.0"/>
      <color rgb="FFC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305496"/>
        <bgColor rgb="FF305496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FEBE9"/>
        <bgColor rgb="FFFFEBE9"/>
      </patternFill>
    </fill>
    <fill>
      <patternFill patternType="solid">
        <fgColor rgb="FFE7E6E6"/>
        <bgColor rgb="FFE7E6E6"/>
      </patternFill>
    </fill>
    <fill>
      <patternFill patternType="solid">
        <fgColor rgb="FFC6E0B4"/>
        <bgColor rgb="FFC6E0B4"/>
      </patternFill>
    </fill>
    <fill>
      <patternFill patternType="solid">
        <fgColor rgb="FFFCE4D6"/>
        <bgColor rgb="FFFCE4D6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medium">
        <color rgb="FF305496"/>
      </left>
      <right style="medium">
        <color rgb="FF305496"/>
      </right>
      <top style="medium">
        <color rgb="FF305496"/>
      </top>
      <bottom style="medium">
        <color rgb="FF305496"/>
      </bottom>
    </border>
    <border>
      <left style="medium">
        <color rgb="FF305496"/>
      </left>
      <top style="medium">
        <color rgb="FF305496"/>
      </top>
      <bottom style="medium">
        <color rgb="FF305496"/>
      </bottom>
    </border>
    <border>
      <top style="medium">
        <color rgb="FF305496"/>
      </top>
      <bottom style="medium">
        <color rgb="FF305496"/>
      </bottom>
    </border>
    <border>
      <right/>
      <top style="medium">
        <color rgb="FF305496"/>
      </top>
      <bottom style="medium">
        <color rgb="FF305496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2" fontId="5" numFmtId="0" xfId="0" applyAlignment="1" applyBorder="1" applyFont="1">
      <alignment horizontal="left" shrinkToFit="0" vertical="center" wrapText="1"/>
    </xf>
    <xf borderId="4" fillId="3" fontId="6" numFmtId="0" xfId="0" applyAlignment="1" applyBorder="1" applyFill="1" applyFont="1">
      <alignment horizontal="center" shrinkToFit="0" vertical="center" wrapText="1"/>
    </xf>
    <xf borderId="5" fillId="4" fontId="7" numFmtId="0" xfId="0" applyAlignment="1" applyBorder="1" applyFill="1" applyFont="1">
      <alignment horizontal="left" shrinkToFit="0" vertical="center" wrapText="1"/>
    </xf>
    <xf borderId="6" fillId="0" fontId="4" numFmtId="0" xfId="0" applyBorder="1" applyFont="1"/>
    <xf borderId="7" fillId="0" fontId="4" numFmtId="0" xfId="0" applyBorder="1" applyFont="1"/>
    <xf borderId="4" fillId="0" fontId="8" numFmtId="0" xfId="0" applyAlignment="1" applyBorder="1" applyFont="1">
      <alignment horizontal="left" shrinkToFit="0" vertical="center" wrapText="1"/>
    </xf>
    <xf borderId="4" fillId="5" fontId="9" numFmtId="164" xfId="0" applyAlignment="1" applyBorder="1" applyFill="1" applyFont="1" applyNumberFormat="1">
      <alignment horizontal="right" shrinkToFit="0" vertical="center" wrapText="0"/>
    </xf>
    <xf borderId="4" fillId="5" fontId="9" numFmtId="165" xfId="0" applyAlignment="1" applyBorder="1" applyFont="1" applyNumberFormat="1">
      <alignment horizontal="right" shrinkToFit="0" vertical="center" wrapText="0"/>
    </xf>
    <xf borderId="4" fillId="0" fontId="10" numFmtId="164" xfId="0" applyAlignment="1" applyBorder="1" applyFont="1" applyNumberFormat="1">
      <alignment horizontal="right" shrinkToFit="0" vertical="center" wrapText="0"/>
    </xf>
    <xf borderId="4" fillId="0" fontId="10" numFmtId="0" xfId="0" applyAlignment="1" applyBorder="1" applyFont="1">
      <alignment horizontal="center" shrinkToFit="0" vertical="center" wrapText="1"/>
    </xf>
    <xf borderId="4" fillId="6" fontId="11" numFmtId="0" xfId="0" applyAlignment="1" applyBorder="1" applyFill="1" applyFont="1">
      <alignment horizontal="left" shrinkToFit="0" vertical="center" wrapText="1"/>
    </xf>
    <xf borderId="4" fillId="7" fontId="12" numFmtId="0" xfId="0" applyAlignment="1" applyBorder="1" applyFill="1" applyFont="1">
      <alignment horizontal="left" shrinkToFit="0" vertical="center" wrapText="1"/>
    </xf>
    <xf borderId="4" fillId="7" fontId="12" numFmtId="164" xfId="0" applyAlignment="1" applyBorder="1" applyFont="1" applyNumberFormat="1">
      <alignment horizontal="right" shrinkToFit="0" vertical="center" wrapText="0"/>
    </xf>
    <xf borderId="4" fillId="7" fontId="13" numFmtId="0" xfId="0" applyAlignment="1" applyBorder="1" applyFont="1">
      <alignment shrinkToFit="0" vertical="bottom" wrapText="0"/>
    </xf>
    <xf borderId="8" fillId="8" fontId="14" numFmtId="0" xfId="0" applyAlignment="1" applyBorder="1" applyFill="1" applyFont="1">
      <alignment horizontal="left" shrinkToFit="0" vertical="center" wrapText="1"/>
    </xf>
    <xf borderId="8" fillId="8" fontId="14" numFmtId="164" xfId="0" applyAlignment="1" applyBorder="1" applyFont="1" applyNumberFormat="1">
      <alignment horizontal="right" shrinkToFit="0" vertical="center" wrapText="0"/>
    </xf>
    <xf borderId="8" fillId="8" fontId="13" numFmtId="0" xfId="0" applyAlignment="1" applyBorder="1" applyFont="1">
      <alignment shrinkToFit="0" vertical="bottom" wrapText="0"/>
    </xf>
    <xf borderId="0" fillId="0" fontId="3" numFmtId="0" xfId="0" applyAlignment="1" applyFont="1">
      <alignment horizontal="left" shrinkToFit="0" vertical="center" wrapText="1"/>
    </xf>
    <xf borderId="0" fillId="0" fontId="8" numFmtId="0" xfId="0" applyAlignment="1" applyFont="1">
      <alignment shrinkToFit="0" vertical="bottom" wrapText="0"/>
    </xf>
    <xf borderId="0" fillId="0" fontId="10" numFmtId="164" xfId="0" applyAlignment="1" applyFont="1" applyNumberFormat="1">
      <alignment horizontal="right" shrinkToFit="0" vertical="center" wrapText="0"/>
    </xf>
    <xf borderId="0" fillId="0" fontId="10" numFmtId="0" xfId="0" applyAlignment="1" applyFont="1">
      <alignment horizontal="center" shrinkToFit="0" vertical="center" wrapText="1"/>
    </xf>
    <xf borderId="9" fillId="9" fontId="14" numFmtId="0" xfId="0" applyAlignment="1" applyBorder="1" applyFill="1" applyFont="1">
      <alignment horizontal="center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9" fontId="8" numFmtId="0" xfId="0" applyAlignment="1" applyBorder="1" applyFont="1">
      <alignment shrinkToFit="0" vertical="bottom" wrapText="0"/>
    </xf>
    <xf borderId="12" fillId="9" fontId="13" numFmtId="0" xfId="0" applyAlignment="1" applyBorder="1" applyFont="1">
      <alignment shrinkToFit="0" vertical="bottom" wrapText="0"/>
    </xf>
    <xf borderId="12" fillId="9" fontId="15" numFmtId="164" xfId="0" applyAlignment="1" applyBorder="1" applyFont="1" applyNumberFormat="1">
      <alignment horizontal="right" shrinkToFit="0" vertical="center" wrapText="0"/>
    </xf>
    <xf borderId="9" fillId="9" fontId="1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4.0" topLeftCell="A15" activePane="bottomLeft" state="frozen"/>
      <selection activeCell="B16" sqref="B16" pane="bottomLeft"/>
    </sheetView>
  </sheetViews>
  <sheetFormatPr customHeight="1" defaultColWidth="14.43" defaultRowHeight="15.0"/>
  <cols>
    <col customWidth="1" min="1" max="1" width="46.0"/>
    <col customWidth="1" min="2" max="2" width="18.0"/>
    <col customWidth="1" min="3" max="4" width="12.0"/>
    <col customWidth="1" min="5" max="6" width="20.0"/>
    <col customWidth="1" min="7" max="7" width="18.0"/>
    <col customWidth="1" min="8" max="26" width="8.71"/>
  </cols>
  <sheetData>
    <row r="1" ht="27.75" customHeight="1">
      <c r="A1" s="1" t="s">
        <v>0</v>
      </c>
    </row>
    <row r="2" ht="15.0" customHeight="1">
      <c r="A2" s="2" t="s">
        <v>1</v>
      </c>
    </row>
    <row r="4" ht="15.0" customHeight="1">
      <c r="A4" s="3" t="s">
        <v>2</v>
      </c>
      <c r="B4" s="4"/>
      <c r="C4" s="4"/>
      <c r="D4" s="4"/>
      <c r="E4" s="4"/>
      <c r="F4" s="4"/>
      <c r="G4" s="5"/>
    </row>
    <row r="5" ht="15.0" customHeight="1">
      <c r="A5" s="6" t="s">
        <v>5</v>
      </c>
      <c r="B5" s="4"/>
      <c r="C5" s="4"/>
      <c r="D5" s="4"/>
      <c r="E5" s="4"/>
      <c r="F5" s="4"/>
      <c r="G5" s="5"/>
    </row>
    <row r="6" ht="15.0" customHeight="1">
      <c r="A6" s="6" t="s">
        <v>6</v>
      </c>
      <c r="B6" s="4"/>
      <c r="C6" s="4"/>
      <c r="D6" s="4"/>
      <c r="E6" s="4"/>
      <c r="F6" s="4"/>
      <c r="G6" s="5"/>
    </row>
    <row r="7" ht="15.0" customHeight="1">
      <c r="A7" s="6" t="s">
        <v>7</v>
      </c>
      <c r="B7" s="4"/>
      <c r="C7" s="4"/>
      <c r="D7" s="4"/>
      <c r="E7" s="4"/>
      <c r="F7" s="4"/>
      <c r="G7" s="5"/>
    </row>
    <row r="8" ht="15.0" customHeight="1">
      <c r="A8" s="6" t="s">
        <v>8</v>
      </c>
      <c r="B8" s="4"/>
      <c r="C8" s="4"/>
      <c r="D8" s="4"/>
      <c r="E8" s="4"/>
      <c r="F8" s="4"/>
      <c r="G8" s="5"/>
    </row>
    <row r="9" ht="15.0" customHeight="1">
      <c r="A9" s="6" t="s">
        <v>9</v>
      </c>
      <c r="B9" s="4"/>
      <c r="C9" s="4"/>
      <c r="D9" s="4"/>
      <c r="E9" s="4"/>
      <c r="F9" s="4"/>
      <c r="G9" s="5"/>
    </row>
    <row r="10" ht="15.0" customHeight="1">
      <c r="A10" s="6" t="s">
        <v>10</v>
      </c>
      <c r="B10" s="4"/>
      <c r="C10" s="4"/>
      <c r="D10" s="4"/>
      <c r="E10" s="4"/>
      <c r="F10" s="4"/>
      <c r="G10" s="5"/>
    </row>
    <row r="11" ht="15.0" customHeight="1">
      <c r="A11" s="6" t="s">
        <v>11</v>
      </c>
      <c r="B11" s="4"/>
      <c r="C11" s="4"/>
      <c r="D11" s="4"/>
      <c r="E11" s="4"/>
      <c r="F11" s="4"/>
      <c r="G11" s="5"/>
    </row>
    <row r="12" ht="15.0" customHeight="1">
      <c r="A12" s="6" t="s">
        <v>12</v>
      </c>
      <c r="B12" s="4"/>
      <c r="C12" s="4"/>
      <c r="D12" s="4"/>
      <c r="E12" s="4"/>
      <c r="F12" s="4"/>
      <c r="G12" s="5"/>
    </row>
    <row r="14" ht="33.75" customHeight="1">
      <c r="A14" s="7" t="s">
        <v>13</v>
      </c>
      <c r="B14" s="7" t="s">
        <v>14</v>
      </c>
      <c r="C14" s="7" t="s">
        <v>15</v>
      </c>
      <c r="D14" s="7" t="s">
        <v>16</v>
      </c>
      <c r="E14" s="7" t="s">
        <v>17</v>
      </c>
      <c r="F14" s="7" t="s">
        <v>18</v>
      </c>
      <c r="G14" s="7" t="s">
        <v>19</v>
      </c>
    </row>
    <row r="15" ht="15.0" customHeight="1">
      <c r="A15" s="8" t="s">
        <v>20</v>
      </c>
      <c r="B15" s="9"/>
      <c r="C15" s="9"/>
      <c r="D15" s="9"/>
      <c r="E15" s="9"/>
      <c r="F15" s="9"/>
      <c r="G15" s="10"/>
    </row>
    <row r="16">
      <c r="A16" s="11" t="s">
        <v>21</v>
      </c>
      <c r="B16" s="12">
        <v>8000000.0</v>
      </c>
      <c r="C16" s="13">
        <v>0.5</v>
      </c>
      <c r="D16" s="13">
        <v>0.5</v>
      </c>
      <c r="E16" s="14">
        <f t="shared" ref="E16:E26" si="1">B16*C16</f>
        <v>4000000</v>
      </c>
      <c r="F16" s="14">
        <f t="shared" ref="F16:F26" si="2">B16*D16</f>
        <v>4000000</v>
      </c>
      <c r="G16" s="15" t="str">
        <f t="shared" ref="G16:G26" si="3">IF(B16="","",IF(ROUND(C16+D16,4)=1,"OK","CHYBA "&amp;TEXT(C16+D16,"0.0%")))</f>
        <v>OK</v>
      </c>
    </row>
    <row r="17">
      <c r="A17" s="16" t="s">
        <v>24</v>
      </c>
      <c r="B17" s="12"/>
      <c r="C17" s="13"/>
      <c r="D17" s="13"/>
      <c r="E17" s="14">
        <f t="shared" si="1"/>
        <v>0</v>
      </c>
      <c r="F17" s="14">
        <f t="shared" si="2"/>
        <v>0</v>
      </c>
      <c r="G17" s="15" t="str">
        <f t="shared" si="3"/>
        <v/>
      </c>
    </row>
    <row r="18">
      <c r="A18" s="11" t="s">
        <v>25</v>
      </c>
      <c r="B18" s="12"/>
      <c r="C18" s="13"/>
      <c r="D18" s="13"/>
      <c r="E18" s="14">
        <f t="shared" si="1"/>
        <v>0</v>
      </c>
      <c r="F18" s="14">
        <f t="shared" si="2"/>
        <v>0</v>
      </c>
      <c r="G18" s="15" t="str">
        <f t="shared" si="3"/>
        <v/>
      </c>
    </row>
    <row r="19">
      <c r="A19" s="16" t="s">
        <v>26</v>
      </c>
      <c r="B19" s="12"/>
      <c r="C19" s="13"/>
      <c r="D19" s="13"/>
      <c r="E19" s="14">
        <f t="shared" si="1"/>
        <v>0</v>
      </c>
      <c r="F19" s="14">
        <f t="shared" si="2"/>
        <v>0</v>
      </c>
      <c r="G19" s="15" t="str">
        <f t="shared" si="3"/>
        <v/>
      </c>
    </row>
    <row r="20">
      <c r="A20" s="11" t="s">
        <v>27</v>
      </c>
      <c r="B20" s="12"/>
      <c r="C20" s="13"/>
      <c r="D20" s="13"/>
      <c r="E20" s="14">
        <f t="shared" si="1"/>
        <v>0</v>
      </c>
      <c r="F20" s="14">
        <f t="shared" si="2"/>
        <v>0</v>
      </c>
      <c r="G20" s="15" t="str">
        <f t="shared" si="3"/>
        <v/>
      </c>
    </row>
    <row r="21" ht="15.75" customHeight="1">
      <c r="A21" s="16" t="s">
        <v>29</v>
      </c>
      <c r="B21" s="12"/>
      <c r="C21" s="13"/>
      <c r="D21" s="13"/>
      <c r="E21" s="14">
        <f t="shared" si="1"/>
        <v>0</v>
      </c>
      <c r="F21" s="14">
        <f t="shared" si="2"/>
        <v>0</v>
      </c>
      <c r="G21" s="15" t="str">
        <f t="shared" si="3"/>
        <v/>
      </c>
    </row>
    <row r="22" ht="15.75" customHeight="1">
      <c r="A22" s="11" t="s">
        <v>31</v>
      </c>
      <c r="B22" s="12"/>
      <c r="C22" s="13"/>
      <c r="D22" s="13"/>
      <c r="E22" s="14">
        <f t="shared" si="1"/>
        <v>0</v>
      </c>
      <c r="F22" s="14">
        <f t="shared" si="2"/>
        <v>0</v>
      </c>
      <c r="G22" s="15" t="str">
        <f t="shared" si="3"/>
        <v/>
      </c>
    </row>
    <row r="23" ht="15.75" customHeight="1">
      <c r="A23" s="16" t="s">
        <v>33</v>
      </c>
      <c r="B23" s="12"/>
      <c r="C23" s="13"/>
      <c r="D23" s="13"/>
      <c r="E23" s="14">
        <f t="shared" si="1"/>
        <v>0</v>
      </c>
      <c r="F23" s="14">
        <f t="shared" si="2"/>
        <v>0</v>
      </c>
      <c r="G23" s="15" t="str">
        <f t="shared" si="3"/>
        <v/>
      </c>
    </row>
    <row r="24" ht="15.75" customHeight="1">
      <c r="A24" s="11" t="s">
        <v>35</v>
      </c>
      <c r="B24" s="12"/>
      <c r="C24" s="13"/>
      <c r="D24" s="13"/>
      <c r="E24" s="14">
        <f t="shared" si="1"/>
        <v>0</v>
      </c>
      <c r="F24" s="14">
        <f t="shared" si="2"/>
        <v>0</v>
      </c>
      <c r="G24" s="15" t="str">
        <f t="shared" si="3"/>
        <v/>
      </c>
    </row>
    <row r="25" ht="15.75" customHeight="1">
      <c r="A25" s="11" t="s">
        <v>36</v>
      </c>
      <c r="B25" s="12"/>
      <c r="C25" s="13"/>
      <c r="D25" s="13"/>
      <c r="E25" s="14">
        <f t="shared" si="1"/>
        <v>0</v>
      </c>
      <c r="F25" s="14">
        <f t="shared" si="2"/>
        <v>0</v>
      </c>
      <c r="G25" s="15" t="str">
        <f t="shared" si="3"/>
        <v/>
      </c>
    </row>
    <row r="26" ht="15.75" customHeight="1">
      <c r="A26" s="16" t="s">
        <v>37</v>
      </c>
      <c r="B26" s="12"/>
      <c r="C26" s="13"/>
      <c r="D26" s="13"/>
      <c r="E26" s="14">
        <f t="shared" si="1"/>
        <v>0</v>
      </c>
      <c r="F26" s="14">
        <f t="shared" si="2"/>
        <v>0</v>
      </c>
      <c r="G26" s="15" t="str">
        <f t="shared" si="3"/>
        <v/>
      </c>
    </row>
    <row r="27" ht="15.75" customHeight="1">
      <c r="A27" s="17" t="s">
        <v>39</v>
      </c>
      <c r="B27" s="18">
        <f>SUM(B16:B26)</f>
        <v>8000000</v>
      </c>
      <c r="C27" s="19"/>
      <c r="D27" s="19"/>
      <c r="E27" s="18">
        <f t="shared" ref="E27:F27" si="4">SUM(E16:E26)</f>
        <v>4000000</v>
      </c>
      <c r="F27" s="18">
        <f t="shared" si="4"/>
        <v>4000000</v>
      </c>
      <c r="G27" s="19"/>
    </row>
    <row r="28" ht="15.75" customHeight="1"/>
    <row r="29" ht="15.0" customHeight="1">
      <c r="A29" s="8" t="s">
        <v>41</v>
      </c>
      <c r="B29" s="9"/>
      <c r="C29" s="9"/>
      <c r="D29" s="9"/>
      <c r="E29" s="9"/>
      <c r="F29" s="9"/>
      <c r="G29" s="10"/>
    </row>
    <row r="30" ht="15.75" customHeight="1">
      <c r="A30" s="11" t="s">
        <v>42</v>
      </c>
      <c r="B30" s="12"/>
      <c r="C30" s="13"/>
      <c r="D30" s="13"/>
      <c r="E30" s="14">
        <f t="shared" ref="E30:E37" si="5">B30*C30</f>
        <v>0</v>
      </c>
      <c r="F30" s="14">
        <f t="shared" ref="F30:F37" si="6">B30*D30</f>
        <v>0</v>
      </c>
      <c r="G30" s="15" t="str">
        <f t="shared" ref="G30:G37" si="7">IF(B30="","",IF(ROUND(C30+D30,4)=1,"OK","CHYBA "&amp;TEXT(C30+D30,"0.0%")))</f>
        <v/>
      </c>
    </row>
    <row r="31" ht="15.75" customHeight="1">
      <c r="A31" s="16" t="s">
        <v>45</v>
      </c>
      <c r="B31" s="12"/>
      <c r="C31" s="13"/>
      <c r="D31" s="13"/>
      <c r="E31" s="14">
        <f t="shared" si="5"/>
        <v>0</v>
      </c>
      <c r="F31" s="14">
        <f t="shared" si="6"/>
        <v>0</v>
      </c>
      <c r="G31" s="15" t="str">
        <f t="shared" si="7"/>
        <v/>
      </c>
    </row>
    <row r="32" ht="15.75" customHeight="1">
      <c r="A32" s="11" t="s">
        <v>47</v>
      </c>
      <c r="B32" s="12"/>
      <c r="C32" s="13"/>
      <c r="D32" s="13"/>
      <c r="E32" s="14">
        <f t="shared" si="5"/>
        <v>0</v>
      </c>
      <c r="F32" s="14">
        <f t="shared" si="6"/>
        <v>0</v>
      </c>
      <c r="G32" s="15" t="str">
        <f t="shared" si="7"/>
        <v/>
      </c>
    </row>
    <row r="33" ht="15.75" customHeight="1">
      <c r="A33" s="16" t="s">
        <v>49</v>
      </c>
      <c r="B33" s="12"/>
      <c r="C33" s="13"/>
      <c r="D33" s="13"/>
      <c r="E33" s="14">
        <f t="shared" si="5"/>
        <v>0</v>
      </c>
      <c r="F33" s="14">
        <f t="shared" si="6"/>
        <v>0</v>
      </c>
      <c r="G33" s="15" t="str">
        <f t="shared" si="7"/>
        <v/>
      </c>
    </row>
    <row r="34" ht="15.75" customHeight="1">
      <c r="A34" s="11" t="s">
        <v>50</v>
      </c>
      <c r="B34" s="12"/>
      <c r="C34" s="13"/>
      <c r="D34" s="13"/>
      <c r="E34" s="14">
        <f t="shared" si="5"/>
        <v>0</v>
      </c>
      <c r="F34" s="14">
        <f t="shared" si="6"/>
        <v>0</v>
      </c>
      <c r="G34" s="15" t="str">
        <f t="shared" si="7"/>
        <v/>
      </c>
    </row>
    <row r="35" ht="15.75" customHeight="1">
      <c r="A35" s="11" t="s">
        <v>52</v>
      </c>
      <c r="B35" s="12"/>
      <c r="C35" s="13"/>
      <c r="D35" s="13"/>
      <c r="E35" s="14">
        <f t="shared" si="5"/>
        <v>0</v>
      </c>
      <c r="F35" s="14">
        <f t="shared" si="6"/>
        <v>0</v>
      </c>
      <c r="G35" s="15" t="str">
        <f t="shared" si="7"/>
        <v/>
      </c>
    </row>
    <row r="36" ht="15.75" customHeight="1">
      <c r="A36" s="11" t="s">
        <v>54</v>
      </c>
      <c r="B36" s="12"/>
      <c r="C36" s="13"/>
      <c r="D36" s="13"/>
      <c r="E36" s="14">
        <f t="shared" si="5"/>
        <v>0</v>
      </c>
      <c r="F36" s="14">
        <f t="shared" si="6"/>
        <v>0</v>
      </c>
      <c r="G36" s="15" t="str">
        <f t="shared" si="7"/>
        <v/>
      </c>
    </row>
    <row r="37" ht="15.75" customHeight="1">
      <c r="A37" s="11" t="s">
        <v>55</v>
      </c>
      <c r="B37" s="12"/>
      <c r="C37" s="13"/>
      <c r="D37" s="13"/>
      <c r="E37" s="14">
        <f t="shared" si="5"/>
        <v>0</v>
      </c>
      <c r="F37" s="14">
        <f t="shared" si="6"/>
        <v>0</v>
      </c>
      <c r="G37" s="15" t="str">
        <f t="shared" si="7"/>
        <v/>
      </c>
    </row>
    <row r="38" ht="15.75" customHeight="1">
      <c r="A38" s="17" t="s">
        <v>56</v>
      </c>
      <c r="B38" s="18">
        <f>SUM(B30:B37)</f>
        <v>0</v>
      </c>
      <c r="C38" s="19"/>
      <c r="D38" s="19"/>
      <c r="E38" s="18">
        <f t="shared" ref="E38:F38" si="8">SUM(E30:E37)</f>
        <v>0</v>
      </c>
      <c r="F38" s="18">
        <f t="shared" si="8"/>
        <v>0</v>
      </c>
      <c r="G38" s="19"/>
    </row>
    <row r="39" ht="15.75" customHeight="1"/>
    <row r="40" ht="15.0" customHeight="1">
      <c r="A40" s="8" t="s">
        <v>57</v>
      </c>
      <c r="B40" s="9"/>
      <c r="C40" s="9"/>
      <c r="D40" s="9"/>
      <c r="E40" s="9"/>
      <c r="F40" s="9"/>
      <c r="G40" s="10"/>
    </row>
    <row r="41" ht="15.75" customHeight="1">
      <c r="A41" s="11" t="s">
        <v>59</v>
      </c>
      <c r="B41" s="12"/>
      <c r="C41" s="13"/>
      <c r="D41" s="13"/>
      <c r="E41" s="14">
        <f t="shared" ref="E41:E47" si="9">B41*C41</f>
        <v>0</v>
      </c>
      <c r="F41" s="14">
        <f t="shared" ref="F41:F47" si="10">B41*D41</f>
        <v>0</v>
      </c>
      <c r="G41" s="15" t="str">
        <f t="shared" ref="G41:G47" si="11">IF(B41="","",IF(ROUND(C41+D41,4)=1,"OK","CHYBA "&amp;TEXT(C41+D41,"0.0%")))</f>
        <v/>
      </c>
    </row>
    <row r="42" ht="15.75" customHeight="1">
      <c r="A42" s="11" t="s">
        <v>62</v>
      </c>
      <c r="B42" s="12"/>
      <c r="C42" s="13"/>
      <c r="D42" s="13"/>
      <c r="E42" s="14">
        <f t="shared" si="9"/>
        <v>0</v>
      </c>
      <c r="F42" s="14">
        <f t="shared" si="10"/>
        <v>0</v>
      </c>
      <c r="G42" s="15" t="str">
        <f t="shared" si="11"/>
        <v/>
      </c>
    </row>
    <row r="43" ht="15.75" customHeight="1">
      <c r="A43" s="11" t="s">
        <v>63</v>
      </c>
      <c r="B43" s="12"/>
      <c r="C43" s="13"/>
      <c r="D43" s="13"/>
      <c r="E43" s="14">
        <f t="shared" si="9"/>
        <v>0</v>
      </c>
      <c r="F43" s="14">
        <f t="shared" si="10"/>
        <v>0</v>
      </c>
      <c r="G43" s="15" t="str">
        <f t="shared" si="11"/>
        <v/>
      </c>
    </row>
    <row r="44" ht="15.75" customHeight="1">
      <c r="A44" s="11" t="s">
        <v>65</v>
      </c>
      <c r="B44" s="12"/>
      <c r="C44" s="13"/>
      <c r="D44" s="13"/>
      <c r="E44" s="14">
        <f t="shared" si="9"/>
        <v>0</v>
      </c>
      <c r="F44" s="14">
        <f t="shared" si="10"/>
        <v>0</v>
      </c>
      <c r="G44" s="15" t="str">
        <f t="shared" si="11"/>
        <v/>
      </c>
    </row>
    <row r="45" ht="15.75" customHeight="1">
      <c r="A45" s="11" t="s">
        <v>67</v>
      </c>
      <c r="B45" s="12"/>
      <c r="C45" s="13"/>
      <c r="D45" s="13"/>
      <c r="E45" s="14">
        <f t="shared" si="9"/>
        <v>0</v>
      </c>
      <c r="F45" s="14">
        <f t="shared" si="10"/>
        <v>0</v>
      </c>
      <c r="G45" s="15" t="str">
        <f t="shared" si="11"/>
        <v/>
      </c>
    </row>
    <row r="46" ht="15.75" customHeight="1">
      <c r="A46" s="11" t="s">
        <v>68</v>
      </c>
      <c r="B46" s="12"/>
      <c r="C46" s="13"/>
      <c r="D46" s="13"/>
      <c r="E46" s="14">
        <f t="shared" si="9"/>
        <v>0</v>
      </c>
      <c r="F46" s="14">
        <f t="shared" si="10"/>
        <v>0</v>
      </c>
      <c r="G46" s="15" t="str">
        <f t="shared" si="11"/>
        <v/>
      </c>
    </row>
    <row r="47" ht="15.75" customHeight="1">
      <c r="A47" s="11" t="s">
        <v>70</v>
      </c>
      <c r="B47" s="12"/>
      <c r="C47" s="13"/>
      <c r="D47" s="13"/>
      <c r="E47" s="14">
        <f t="shared" si="9"/>
        <v>0</v>
      </c>
      <c r="F47" s="14">
        <f t="shared" si="10"/>
        <v>0</v>
      </c>
      <c r="G47" s="15" t="str">
        <f t="shared" si="11"/>
        <v/>
      </c>
    </row>
    <row r="48" ht="15.75" customHeight="1">
      <c r="A48" s="17" t="s">
        <v>72</v>
      </c>
      <c r="B48" s="18">
        <f>SUM(B41:B47)</f>
        <v>0</v>
      </c>
      <c r="C48" s="19"/>
      <c r="D48" s="19"/>
      <c r="E48" s="18">
        <f t="shared" ref="E48:F48" si="12">SUM(E41:E47)</f>
        <v>0</v>
      </c>
      <c r="F48" s="18">
        <f t="shared" si="12"/>
        <v>0</v>
      </c>
      <c r="G48" s="19"/>
    </row>
    <row r="49" ht="15.75" customHeight="1"/>
    <row r="50" ht="15.0" customHeight="1">
      <c r="A50" s="8" t="s">
        <v>74</v>
      </c>
      <c r="B50" s="9"/>
      <c r="C50" s="9"/>
      <c r="D50" s="9"/>
      <c r="E50" s="9"/>
      <c r="F50" s="9"/>
      <c r="G50" s="10"/>
    </row>
    <row r="51" ht="15.75" customHeight="1">
      <c r="A51" s="11" t="s">
        <v>75</v>
      </c>
      <c r="B51" s="12"/>
      <c r="C51" s="13"/>
      <c r="D51" s="13"/>
      <c r="E51" s="14">
        <f t="shared" ref="E51:E57" si="13">B51*C51</f>
        <v>0</v>
      </c>
      <c r="F51" s="14">
        <f t="shared" ref="F51:F57" si="14">B51*D51</f>
        <v>0</v>
      </c>
      <c r="G51" s="15" t="str">
        <f t="shared" ref="G51:G57" si="15">IF(B51="","",IF(ROUND(C51+D51,4)=1,"OK","CHYBA "&amp;TEXT(C51+D51,"0.0%")))</f>
        <v/>
      </c>
    </row>
    <row r="52" ht="15.75" customHeight="1">
      <c r="A52" s="11" t="s">
        <v>78</v>
      </c>
      <c r="B52" s="12"/>
      <c r="C52" s="13"/>
      <c r="D52" s="13"/>
      <c r="E52" s="14">
        <f t="shared" si="13"/>
        <v>0</v>
      </c>
      <c r="F52" s="14">
        <f t="shared" si="14"/>
        <v>0</v>
      </c>
      <c r="G52" s="15" t="str">
        <f t="shared" si="15"/>
        <v/>
      </c>
    </row>
    <row r="53" ht="15.75" customHeight="1">
      <c r="A53" s="11" t="s">
        <v>79</v>
      </c>
      <c r="B53" s="12"/>
      <c r="C53" s="13"/>
      <c r="D53" s="13"/>
      <c r="E53" s="14">
        <f t="shared" si="13"/>
        <v>0</v>
      </c>
      <c r="F53" s="14">
        <f t="shared" si="14"/>
        <v>0</v>
      </c>
      <c r="G53" s="15" t="str">
        <f t="shared" si="15"/>
        <v/>
      </c>
    </row>
    <row r="54" ht="15.75" customHeight="1">
      <c r="A54" s="11" t="s">
        <v>82</v>
      </c>
      <c r="B54" s="12"/>
      <c r="C54" s="13"/>
      <c r="D54" s="13"/>
      <c r="E54" s="14">
        <f t="shared" si="13"/>
        <v>0</v>
      </c>
      <c r="F54" s="14">
        <f t="shared" si="14"/>
        <v>0</v>
      </c>
      <c r="G54" s="15" t="str">
        <f t="shared" si="15"/>
        <v/>
      </c>
    </row>
    <row r="55" ht="15.75" customHeight="1">
      <c r="A55" s="11" t="s">
        <v>84</v>
      </c>
      <c r="B55" s="12"/>
      <c r="C55" s="13"/>
      <c r="D55" s="13"/>
      <c r="E55" s="14">
        <f t="shared" si="13"/>
        <v>0</v>
      </c>
      <c r="F55" s="14">
        <f t="shared" si="14"/>
        <v>0</v>
      </c>
      <c r="G55" s="15" t="str">
        <f t="shared" si="15"/>
        <v/>
      </c>
    </row>
    <row r="56" ht="15.75" customHeight="1">
      <c r="A56" s="11" t="s">
        <v>86</v>
      </c>
      <c r="B56" s="12"/>
      <c r="C56" s="13"/>
      <c r="D56" s="13"/>
      <c r="E56" s="14">
        <f t="shared" si="13"/>
        <v>0</v>
      </c>
      <c r="F56" s="14">
        <f t="shared" si="14"/>
        <v>0</v>
      </c>
      <c r="G56" s="15" t="str">
        <f t="shared" si="15"/>
        <v/>
      </c>
    </row>
    <row r="57" ht="15.75" customHeight="1">
      <c r="A57" s="11" t="s">
        <v>88</v>
      </c>
      <c r="B57" s="12"/>
      <c r="C57" s="13"/>
      <c r="D57" s="13"/>
      <c r="E57" s="14">
        <f t="shared" si="13"/>
        <v>0</v>
      </c>
      <c r="F57" s="14">
        <f t="shared" si="14"/>
        <v>0</v>
      </c>
      <c r="G57" s="15" t="str">
        <f t="shared" si="15"/>
        <v/>
      </c>
    </row>
    <row r="58" ht="15.75" customHeight="1">
      <c r="A58" s="17" t="s">
        <v>89</v>
      </c>
      <c r="B58" s="18">
        <f>SUM(B51:B57)</f>
        <v>0</v>
      </c>
      <c r="C58" s="19"/>
      <c r="D58" s="19"/>
      <c r="E58" s="18">
        <f t="shared" ref="E58:F58" si="16">SUM(E51:E57)</f>
        <v>0</v>
      </c>
      <c r="F58" s="18">
        <f t="shared" si="16"/>
        <v>0</v>
      </c>
      <c r="G58" s="19"/>
    </row>
    <row r="59" ht="15.75" customHeight="1"/>
    <row r="60" ht="15.0" customHeight="1">
      <c r="A60" s="8" t="s">
        <v>90</v>
      </c>
      <c r="B60" s="9"/>
      <c r="C60" s="9"/>
      <c r="D60" s="9"/>
      <c r="E60" s="9"/>
      <c r="F60" s="9"/>
      <c r="G60" s="10"/>
    </row>
    <row r="61" ht="15.75" customHeight="1">
      <c r="A61" s="11" t="s">
        <v>44</v>
      </c>
      <c r="B61" s="12"/>
      <c r="C61" s="13"/>
      <c r="D61" s="13"/>
      <c r="E61" s="14">
        <f t="shared" ref="E61:E64" si="17">B61*C61</f>
        <v>0</v>
      </c>
      <c r="F61" s="14">
        <f t="shared" ref="F61:F64" si="18">B61*D61</f>
        <v>0</v>
      </c>
      <c r="G61" s="15" t="str">
        <f t="shared" ref="G61:G64" si="19">IF(B61="","",IF(ROUND(C61+D61,4)=1,"OK","CHYBA "&amp;TEXT(C61+D61,"0.0%")))</f>
        <v/>
      </c>
    </row>
    <row r="62" ht="15.75" customHeight="1">
      <c r="A62" s="11" t="s">
        <v>46</v>
      </c>
      <c r="B62" s="12"/>
      <c r="C62" s="13"/>
      <c r="D62" s="13"/>
      <c r="E62" s="14">
        <f t="shared" si="17"/>
        <v>0</v>
      </c>
      <c r="F62" s="14">
        <f t="shared" si="18"/>
        <v>0</v>
      </c>
      <c r="G62" s="15" t="str">
        <f t="shared" si="19"/>
        <v/>
      </c>
    </row>
    <row r="63" ht="15.75" customHeight="1">
      <c r="A63" s="11" t="s">
        <v>91</v>
      </c>
      <c r="B63" s="12"/>
      <c r="C63" s="13"/>
      <c r="D63" s="13"/>
      <c r="E63" s="14">
        <f t="shared" si="17"/>
        <v>0</v>
      </c>
      <c r="F63" s="14">
        <f t="shared" si="18"/>
        <v>0</v>
      </c>
      <c r="G63" s="15" t="str">
        <f t="shared" si="19"/>
        <v/>
      </c>
    </row>
    <row r="64" ht="15.75" customHeight="1">
      <c r="A64" s="11" t="s">
        <v>92</v>
      </c>
      <c r="B64" s="12"/>
      <c r="C64" s="13"/>
      <c r="D64" s="13"/>
      <c r="E64" s="14">
        <f t="shared" si="17"/>
        <v>0</v>
      </c>
      <c r="F64" s="14">
        <f t="shared" si="18"/>
        <v>0</v>
      </c>
      <c r="G64" s="15" t="str">
        <f t="shared" si="19"/>
        <v/>
      </c>
    </row>
    <row r="65" ht="15.75" customHeight="1">
      <c r="A65" s="17" t="s">
        <v>93</v>
      </c>
      <c r="B65" s="18">
        <f>SUM(B61:B64)</f>
        <v>0</v>
      </c>
      <c r="C65" s="19"/>
      <c r="D65" s="19"/>
      <c r="E65" s="18">
        <f t="shared" ref="E65:F65" si="20">SUM(E61:E64)</f>
        <v>0</v>
      </c>
      <c r="F65" s="18">
        <f t="shared" si="20"/>
        <v>0</v>
      </c>
      <c r="G65" s="19"/>
    </row>
    <row r="66" ht="15.75" customHeight="1"/>
    <row r="67" ht="15.0" customHeight="1">
      <c r="A67" s="8" t="s">
        <v>94</v>
      </c>
      <c r="B67" s="9"/>
      <c r="C67" s="9"/>
      <c r="D67" s="9"/>
      <c r="E67" s="9"/>
      <c r="F67" s="9"/>
      <c r="G67" s="10"/>
    </row>
    <row r="68" ht="15.75" customHeight="1">
      <c r="A68" s="11" t="s">
        <v>95</v>
      </c>
      <c r="B68" s="12"/>
      <c r="C68" s="13"/>
      <c r="D68" s="13"/>
      <c r="E68" s="14">
        <f t="shared" ref="E68:E72" si="21">B68*C68</f>
        <v>0</v>
      </c>
      <c r="F68" s="14">
        <f t="shared" ref="F68:F72" si="22">B68*D68</f>
        <v>0</v>
      </c>
      <c r="G68" s="15" t="str">
        <f t="shared" ref="G68:G72" si="23">IF(B68="","",IF(ROUND(C68+D68,4)=1,"OK","CHYBA "&amp;TEXT(C68+D68,"0.0%")))</f>
        <v/>
      </c>
    </row>
    <row r="69" ht="15.75" customHeight="1">
      <c r="A69" s="11" t="s">
        <v>96</v>
      </c>
      <c r="B69" s="12"/>
      <c r="C69" s="13"/>
      <c r="D69" s="13"/>
      <c r="E69" s="14">
        <f t="shared" si="21"/>
        <v>0</v>
      </c>
      <c r="F69" s="14">
        <f t="shared" si="22"/>
        <v>0</v>
      </c>
      <c r="G69" s="15" t="str">
        <f t="shared" si="23"/>
        <v/>
      </c>
    </row>
    <row r="70" ht="15.75" customHeight="1">
      <c r="A70" s="11" t="s">
        <v>97</v>
      </c>
      <c r="B70" s="12"/>
      <c r="C70" s="13"/>
      <c r="D70" s="13"/>
      <c r="E70" s="14">
        <f t="shared" si="21"/>
        <v>0</v>
      </c>
      <c r="F70" s="14">
        <f t="shared" si="22"/>
        <v>0</v>
      </c>
      <c r="G70" s="15" t="str">
        <f t="shared" si="23"/>
        <v/>
      </c>
    </row>
    <row r="71" ht="15.75" customHeight="1">
      <c r="A71" s="11" t="s">
        <v>98</v>
      </c>
      <c r="B71" s="12"/>
      <c r="C71" s="13"/>
      <c r="D71" s="13"/>
      <c r="E71" s="14">
        <f t="shared" si="21"/>
        <v>0</v>
      </c>
      <c r="F71" s="14">
        <f t="shared" si="22"/>
        <v>0</v>
      </c>
      <c r="G71" s="15" t="str">
        <f t="shared" si="23"/>
        <v/>
      </c>
    </row>
    <row r="72" ht="15.75" customHeight="1">
      <c r="A72" s="11" t="s">
        <v>99</v>
      </c>
      <c r="B72" s="12"/>
      <c r="C72" s="13"/>
      <c r="D72" s="13"/>
      <c r="E72" s="14">
        <f t="shared" si="21"/>
        <v>0</v>
      </c>
      <c r="F72" s="14">
        <f t="shared" si="22"/>
        <v>0</v>
      </c>
      <c r="G72" s="15" t="str">
        <f t="shared" si="23"/>
        <v/>
      </c>
    </row>
    <row r="73" ht="15.75" customHeight="1">
      <c r="A73" s="17" t="s">
        <v>100</v>
      </c>
      <c r="B73" s="18">
        <f>SUM(B68:B72)</f>
        <v>0</v>
      </c>
      <c r="C73" s="19"/>
      <c r="D73" s="19"/>
      <c r="E73" s="18">
        <f t="shared" ref="E73:F73" si="24">SUM(E68:E72)</f>
        <v>0</v>
      </c>
      <c r="F73" s="18">
        <f t="shared" si="24"/>
        <v>0</v>
      </c>
      <c r="G73" s="19"/>
    </row>
    <row r="74" ht="15.75" customHeight="1"/>
    <row r="75" ht="15.0" customHeight="1">
      <c r="A75" s="8" t="s">
        <v>101</v>
      </c>
      <c r="B75" s="9"/>
      <c r="C75" s="9"/>
      <c r="D75" s="9"/>
      <c r="E75" s="9"/>
      <c r="F75" s="9"/>
      <c r="G75" s="10"/>
    </row>
    <row r="76" ht="15.75" customHeight="1">
      <c r="A76" s="11" t="s">
        <v>102</v>
      </c>
      <c r="B76" s="12"/>
      <c r="C76" s="13"/>
      <c r="D76" s="13"/>
      <c r="E76" s="14">
        <f t="shared" ref="E76:E80" si="25">B76*C76</f>
        <v>0</v>
      </c>
      <c r="F76" s="14">
        <f t="shared" ref="F76:F80" si="26">B76*D76</f>
        <v>0</v>
      </c>
      <c r="G76" s="15" t="str">
        <f t="shared" ref="G76:G80" si="27">IF(B76="","",IF(ROUND(C76+D76,4)=1,"OK","CHYBA "&amp;TEXT(C76+D76,"0.0%")))</f>
        <v/>
      </c>
    </row>
    <row r="77" ht="15.75" customHeight="1">
      <c r="A77" s="11" t="s">
        <v>103</v>
      </c>
      <c r="B77" s="12"/>
      <c r="C77" s="13"/>
      <c r="D77" s="13"/>
      <c r="E77" s="14">
        <f t="shared" si="25"/>
        <v>0</v>
      </c>
      <c r="F77" s="14">
        <f t="shared" si="26"/>
        <v>0</v>
      </c>
      <c r="G77" s="15" t="str">
        <f t="shared" si="27"/>
        <v/>
      </c>
    </row>
    <row r="78" ht="15.75" customHeight="1">
      <c r="A78" s="11" t="s">
        <v>104</v>
      </c>
      <c r="B78" s="12"/>
      <c r="C78" s="13"/>
      <c r="D78" s="13"/>
      <c r="E78" s="14">
        <f t="shared" si="25"/>
        <v>0</v>
      </c>
      <c r="F78" s="14">
        <f t="shared" si="26"/>
        <v>0</v>
      </c>
      <c r="G78" s="15" t="str">
        <f t="shared" si="27"/>
        <v/>
      </c>
    </row>
    <row r="79" ht="15.75" customHeight="1">
      <c r="A79" s="11" t="s">
        <v>105</v>
      </c>
      <c r="B79" s="12"/>
      <c r="C79" s="13"/>
      <c r="D79" s="13"/>
      <c r="E79" s="14">
        <f t="shared" si="25"/>
        <v>0</v>
      </c>
      <c r="F79" s="14">
        <f t="shared" si="26"/>
        <v>0</v>
      </c>
      <c r="G79" s="15" t="str">
        <f t="shared" si="27"/>
        <v/>
      </c>
    </row>
    <row r="80" ht="15.75" customHeight="1">
      <c r="A80" s="11" t="s">
        <v>106</v>
      </c>
      <c r="B80" s="12"/>
      <c r="C80" s="13"/>
      <c r="D80" s="13"/>
      <c r="E80" s="14">
        <f t="shared" si="25"/>
        <v>0</v>
      </c>
      <c r="F80" s="14">
        <f t="shared" si="26"/>
        <v>0</v>
      </c>
      <c r="G80" s="15" t="str">
        <f t="shared" si="27"/>
        <v/>
      </c>
    </row>
    <row r="81" ht="15.75" customHeight="1">
      <c r="A81" s="17" t="s">
        <v>107</v>
      </c>
      <c r="B81" s="18">
        <f>SUM(B76:B80)</f>
        <v>0</v>
      </c>
      <c r="C81" s="19"/>
      <c r="D81" s="19"/>
      <c r="E81" s="18">
        <f t="shared" ref="E81:F81" si="28">SUM(E76:E80)</f>
        <v>0</v>
      </c>
      <c r="F81" s="18">
        <f t="shared" si="28"/>
        <v>0</v>
      </c>
      <c r="G81" s="19"/>
    </row>
    <row r="82" ht="15.75" customHeight="1"/>
    <row r="83" ht="15.0" customHeight="1">
      <c r="A83" s="8" t="s">
        <v>108</v>
      </c>
      <c r="B83" s="9"/>
      <c r="C83" s="9"/>
      <c r="D83" s="9"/>
      <c r="E83" s="9"/>
      <c r="F83" s="9"/>
      <c r="G83" s="10"/>
    </row>
    <row r="84" ht="15.75" customHeight="1">
      <c r="A84" s="11" t="s">
        <v>109</v>
      </c>
      <c r="B84" s="12"/>
      <c r="C84" s="13"/>
      <c r="D84" s="13"/>
      <c r="E84" s="14">
        <f t="shared" ref="E84:E89" si="29">B84*C84</f>
        <v>0</v>
      </c>
      <c r="F84" s="14">
        <f t="shared" ref="F84:F89" si="30">B84*D84</f>
        <v>0</v>
      </c>
      <c r="G84" s="15" t="str">
        <f t="shared" ref="G84:G89" si="31">IF(B84="","",IF(ROUND(C84+D84,4)=1,"OK","CHYBA "&amp;TEXT(C84+D84,"0.0%")))</f>
        <v/>
      </c>
    </row>
    <row r="85" ht="15.75" customHeight="1">
      <c r="A85" s="11" t="s">
        <v>110</v>
      </c>
      <c r="B85" s="12"/>
      <c r="C85" s="13"/>
      <c r="D85" s="13"/>
      <c r="E85" s="14">
        <f t="shared" si="29"/>
        <v>0</v>
      </c>
      <c r="F85" s="14">
        <f t="shared" si="30"/>
        <v>0</v>
      </c>
      <c r="G85" s="15" t="str">
        <f t="shared" si="31"/>
        <v/>
      </c>
    </row>
    <row r="86" ht="15.75" customHeight="1">
      <c r="A86" s="11" t="s">
        <v>111</v>
      </c>
      <c r="B86" s="12"/>
      <c r="C86" s="13"/>
      <c r="D86" s="13"/>
      <c r="E86" s="14">
        <f t="shared" si="29"/>
        <v>0</v>
      </c>
      <c r="F86" s="14">
        <f t="shared" si="30"/>
        <v>0</v>
      </c>
      <c r="G86" s="15" t="str">
        <f t="shared" si="31"/>
        <v/>
      </c>
    </row>
    <row r="87" ht="15.75" customHeight="1">
      <c r="A87" s="11" t="s">
        <v>112</v>
      </c>
      <c r="B87" s="12"/>
      <c r="C87" s="13"/>
      <c r="D87" s="13"/>
      <c r="E87" s="14">
        <f t="shared" si="29"/>
        <v>0</v>
      </c>
      <c r="F87" s="14">
        <f t="shared" si="30"/>
        <v>0</v>
      </c>
      <c r="G87" s="15" t="str">
        <f t="shared" si="31"/>
        <v/>
      </c>
    </row>
    <row r="88" ht="15.75" customHeight="1">
      <c r="A88" s="11" t="s">
        <v>113</v>
      </c>
      <c r="B88" s="12"/>
      <c r="C88" s="13"/>
      <c r="D88" s="13"/>
      <c r="E88" s="14">
        <f t="shared" si="29"/>
        <v>0</v>
      </c>
      <c r="F88" s="14">
        <f t="shared" si="30"/>
        <v>0</v>
      </c>
      <c r="G88" s="15" t="str">
        <f t="shared" si="31"/>
        <v/>
      </c>
    </row>
    <row r="89" ht="15.75" customHeight="1">
      <c r="A89" s="11" t="s">
        <v>114</v>
      </c>
      <c r="B89" s="12"/>
      <c r="C89" s="13"/>
      <c r="D89" s="13"/>
      <c r="E89" s="14">
        <f t="shared" si="29"/>
        <v>0</v>
      </c>
      <c r="F89" s="14">
        <f t="shared" si="30"/>
        <v>0</v>
      </c>
      <c r="G89" s="15" t="str">
        <f t="shared" si="31"/>
        <v/>
      </c>
    </row>
    <row r="90" ht="15.75" customHeight="1">
      <c r="A90" s="17" t="s">
        <v>115</v>
      </c>
      <c r="B90" s="18">
        <f>SUM(B84:B89)</f>
        <v>0</v>
      </c>
      <c r="C90" s="19"/>
      <c r="D90" s="19"/>
      <c r="E90" s="18">
        <f t="shared" ref="E90:F90" si="32">SUM(E84:E89)</f>
        <v>0</v>
      </c>
      <c r="F90" s="18">
        <f t="shared" si="32"/>
        <v>0</v>
      </c>
      <c r="G90" s="19"/>
    </row>
    <row r="91" ht="15.75" customHeight="1"/>
    <row r="92" ht="15.0" customHeight="1">
      <c r="A92" s="8" t="s">
        <v>116</v>
      </c>
      <c r="B92" s="9"/>
      <c r="C92" s="9"/>
      <c r="D92" s="9"/>
      <c r="E92" s="9"/>
      <c r="F92" s="9"/>
      <c r="G92" s="10"/>
    </row>
    <row r="93" ht="15.75" customHeight="1">
      <c r="A93" s="11" t="s">
        <v>117</v>
      </c>
      <c r="B93" s="12"/>
      <c r="C93" s="13"/>
      <c r="D93" s="13"/>
      <c r="E93" s="14">
        <f t="shared" ref="E93:E96" si="33">B93*C93</f>
        <v>0</v>
      </c>
      <c r="F93" s="14">
        <f t="shared" ref="F93:F96" si="34">B93*D93</f>
        <v>0</v>
      </c>
      <c r="G93" s="15" t="str">
        <f t="shared" ref="G93:G96" si="35">IF(B93="","",IF(ROUND(C93+D93,4)=1,"OK","CHYBA "&amp;TEXT(C93+D93,"0.0%")))</f>
        <v/>
      </c>
    </row>
    <row r="94" ht="15.75" customHeight="1">
      <c r="A94" s="11" t="s">
        <v>118</v>
      </c>
      <c r="B94" s="12"/>
      <c r="C94" s="13"/>
      <c r="D94" s="13"/>
      <c r="E94" s="14">
        <f t="shared" si="33"/>
        <v>0</v>
      </c>
      <c r="F94" s="14">
        <f t="shared" si="34"/>
        <v>0</v>
      </c>
      <c r="G94" s="15" t="str">
        <f t="shared" si="35"/>
        <v/>
      </c>
    </row>
    <row r="95" ht="15.75" customHeight="1">
      <c r="A95" s="11" t="s">
        <v>119</v>
      </c>
      <c r="B95" s="12"/>
      <c r="C95" s="13"/>
      <c r="D95" s="13"/>
      <c r="E95" s="14">
        <f t="shared" si="33"/>
        <v>0</v>
      </c>
      <c r="F95" s="14">
        <f t="shared" si="34"/>
        <v>0</v>
      </c>
      <c r="G95" s="15" t="str">
        <f t="shared" si="35"/>
        <v/>
      </c>
    </row>
    <row r="96" ht="15.75" customHeight="1">
      <c r="A96" s="11" t="s">
        <v>120</v>
      </c>
      <c r="B96" s="12"/>
      <c r="C96" s="13"/>
      <c r="D96" s="13"/>
      <c r="E96" s="14">
        <f t="shared" si="33"/>
        <v>0</v>
      </c>
      <c r="F96" s="14">
        <f t="shared" si="34"/>
        <v>0</v>
      </c>
      <c r="G96" s="15" t="str">
        <f t="shared" si="35"/>
        <v/>
      </c>
    </row>
    <row r="97" ht="15.75" customHeight="1">
      <c r="A97" s="17" t="s">
        <v>121</v>
      </c>
      <c r="B97" s="18">
        <f>SUM(B93:B96)</f>
        <v>0</v>
      </c>
      <c r="C97" s="19"/>
      <c r="D97" s="19"/>
      <c r="E97" s="18">
        <f t="shared" ref="E97:F97" si="36">SUM(E93:E96)</f>
        <v>0</v>
      </c>
      <c r="F97" s="18">
        <f t="shared" si="36"/>
        <v>0</v>
      </c>
      <c r="G97" s="19"/>
    </row>
    <row r="98" ht="15.75" customHeight="1"/>
    <row r="99" ht="15.0" customHeight="1">
      <c r="A99" s="8" t="s">
        <v>122</v>
      </c>
      <c r="B99" s="9"/>
      <c r="C99" s="9"/>
      <c r="D99" s="9"/>
      <c r="E99" s="9"/>
      <c r="F99" s="9"/>
      <c r="G99" s="10"/>
    </row>
    <row r="100" ht="15.75" customHeight="1">
      <c r="A100" s="16" t="s">
        <v>123</v>
      </c>
      <c r="B100" s="12"/>
      <c r="C100" s="13"/>
      <c r="D100" s="13"/>
      <c r="E100" s="14">
        <f t="shared" ref="E100:E105" si="37">B100*C100</f>
        <v>0</v>
      </c>
      <c r="F100" s="14">
        <f t="shared" ref="F100:F105" si="38">B100*D100</f>
        <v>0</v>
      </c>
      <c r="G100" s="15" t="str">
        <f t="shared" ref="G100:G105" si="39">IF(B100="","",IF(ROUND(C100+D100,4)=1,"OK","CHYBA "&amp;TEXT(C100+D100,"0.0%")))</f>
        <v/>
      </c>
    </row>
    <row r="101" ht="15.75" customHeight="1">
      <c r="A101" s="16" t="s">
        <v>124</v>
      </c>
      <c r="B101" s="12"/>
      <c r="C101" s="13"/>
      <c r="D101" s="13"/>
      <c r="E101" s="14">
        <f t="shared" si="37"/>
        <v>0</v>
      </c>
      <c r="F101" s="14">
        <f t="shared" si="38"/>
        <v>0</v>
      </c>
      <c r="G101" s="15" t="str">
        <f t="shared" si="39"/>
        <v/>
      </c>
    </row>
    <row r="102" ht="15.75" customHeight="1">
      <c r="A102" s="16" t="s">
        <v>125</v>
      </c>
      <c r="B102" s="12"/>
      <c r="C102" s="13"/>
      <c r="D102" s="13"/>
      <c r="E102" s="14">
        <f t="shared" si="37"/>
        <v>0</v>
      </c>
      <c r="F102" s="14">
        <f t="shared" si="38"/>
        <v>0</v>
      </c>
      <c r="G102" s="15" t="str">
        <f t="shared" si="39"/>
        <v/>
      </c>
    </row>
    <row r="103" ht="15.75" customHeight="1">
      <c r="A103" s="16" t="s">
        <v>126</v>
      </c>
      <c r="B103" s="12"/>
      <c r="C103" s="13"/>
      <c r="D103" s="13"/>
      <c r="E103" s="14">
        <f t="shared" si="37"/>
        <v>0</v>
      </c>
      <c r="F103" s="14">
        <f t="shared" si="38"/>
        <v>0</v>
      </c>
      <c r="G103" s="15" t="str">
        <f t="shared" si="39"/>
        <v/>
      </c>
    </row>
    <row r="104" ht="15.75" customHeight="1">
      <c r="A104" s="16" t="s">
        <v>127</v>
      </c>
      <c r="B104" s="12"/>
      <c r="C104" s="13"/>
      <c r="D104" s="13"/>
      <c r="E104" s="14">
        <f t="shared" si="37"/>
        <v>0</v>
      </c>
      <c r="F104" s="14">
        <f t="shared" si="38"/>
        <v>0</v>
      </c>
      <c r="G104" s="15" t="str">
        <f t="shared" si="39"/>
        <v/>
      </c>
    </row>
    <row r="105" ht="15.75" customHeight="1">
      <c r="A105" s="16" t="s">
        <v>128</v>
      </c>
      <c r="B105" s="12"/>
      <c r="C105" s="13"/>
      <c r="D105" s="13"/>
      <c r="E105" s="14">
        <f t="shared" si="37"/>
        <v>0</v>
      </c>
      <c r="F105" s="14">
        <f t="shared" si="38"/>
        <v>0</v>
      </c>
      <c r="G105" s="15" t="str">
        <f t="shared" si="39"/>
        <v/>
      </c>
    </row>
    <row r="106" ht="15.75" customHeight="1">
      <c r="A106" s="17" t="s">
        <v>71</v>
      </c>
      <c r="B106" s="18">
        <f>SUM(B100:B105)</f>
        <v>0</v>
      </c>
      <c r="C106" s="19"/>
      <c r="D106" s="19"/>
      <c r="E106" s="18">
        <f t="shared" ref="E106:F106" si="40">SUM(E100:E105)</f>
        <v>0</v>
      </c>
      <c r="F106" s="18">
        <f t="shared" si="40"/>
        <v>0</v>
      </c>
      <c r="G106" s="19"/>
    </row>
    <row r="107" ht="15.75" customHeight="1"/>
    <row r="108" ht="15.75" customHeight="1"/>
    <row r="109" ht="24.0" customHeight="1">
      <c r="A109" s="20" t="s">
        <v>73</v>
      </c>
      <c r="B109" s="21">
        <f>B27+B38+B48+B58+B65+B73+B81+B90+B97+B106</f>
        <v>8000000</v>
      </c>
      <c r="C109" s="22"/>
      <c r="D109" s="22"/>
      <c r="E109" s="21">
        <f t="shared" ref="E109:F109" si="41">E27+E38+E48+E58+E65+E73+E81+E90+E97+E106</f>
        <v>4000000</v>
      </c>
      <c r="F109" s="21">
        <f t="shared" si="41"/>
        <v>4000000</v>
      </c>
      <c r="G109" s="22"/>
    </row>
    <row r="110" ht="15.75" customHeight="1"/>
    <row r="111" ht="15.75" customHeight="1">
      <c r="A111" s="23" t="s">
        <v>76</v>
      </c>
    </row>
    <row r="112" ht="15.75" customHeight="1">
      <c r="A112" s="24" t="s">
        <v>77</v>
      </c>
      <c r="E112" s="25">
        <f>E109+F109</f>
        <v>8000000</v>
      </c>
      <c r="G112" s="26" t="str">
        <f>IF(ROUND(E109+F109-B109,2)=0,"OK","NESEDÍ")</f>
        <v>OK</v>
      </c>
    </row>
    <row r="113" ht="15.75" customHeight="1">
      <c r="A113" s="24" t="s">
        <v>80</v>
      </c>
      <c r="E113" s="25">
        <f>B109/2</f>
        <v>4000000</v>
      </c>
      <c r="F113" s="25">
        <f>B109/2</f>
        <v>4000000</v>
      </c>
    </row>
    <row r="114" ht="15.75" customHeight="1">
      <c r="A114" s="24" t="s">
        <v>81</v>
      </c>
      <c r="E114" s="25">
        <f>E109-B109/2</f>
        <v>0</v>
      </c>
      <c r="F114" s="25">
        <f>F109-B109/2</f>
        <v>0</v>
      </c>
    </row>
    <row r="115" ht="15.75" customHeight="1"/>
    <row r="116" ht="24.0" customHeight="1">
      <c r="A116" s="27" t="s">
        <v>83</v>
      </c>
      <c r="B116" s="28"/>
      <c r="C116" s="28"/>
      <c r="D116" s="28"/>
      <c r="E116" s="28"/>
      <c r="F116" s="28"/>
      <c r="G116" s="29"/>
    </row>
    <row r="117" ht="15.75" customHeight="1">
      <c r="A117" s="30" t="s">
        <v>85</v>
      </c>
      <c r="B117" s="31"/>
      <c r="C117" s="31"/>
      <c r="D117" s="31"/>
      <c r="E117" s="32">
        <f>MAX(0,E109-B109/2)</f>
        <v>0</v>
      </c>
      <c r="F117" s="31"/>
      <c r="G117" s="31"/>
    </row>
    <row r="118" ht="15.75" customHeight="1">
      <c r="A118" s="30" t="s">
        <v>87</v>
      </c>
      <c r="B118" s="31"/>
      <c r="C118" s="31"/>
      <c r="D118" s="31"/>
      <c r="E118" s="31"/>
      <c r="F118" s="32">
        <f>MAX(0,F109-B109/2)</f>
        <v>0</v>
      </c>
      <c r="G118" s="31"/>
    </row>
    <row r="119" ht="24.0" customHeight="1">
      <c r="A119" s="33" t="str">
        <f>IF(B109=0,"Zadejte hodnoty aktiv.",IF(ROUND(E109-B109/2,0)=0,"Rozdělení je vyrovnané – žádná kompenzace není potřeba.",IF(E109&gt;B109/2,"Manžel vyplácí manželce "&amp;TEXT(E109-B109/2,"#,##0")&amp;" Kč pro dorovnání na 50/50.","Manželka vyplácí manželovi "&amp;TEXT(F109-B109/2,"#,##0")&amp;" Kč pro dorovnání na 50/50.")))</f>
        <v>Rozdělení je vyrovnané – žádná kompenzace není potřeba.</v>
      </c>
      <c r="B119" s="28"/>
      <c r="C119" s="28"/>
      <c r="D119" s="28"/>
      <c r="E119" s="28"/>
      <c r="F119" s="28"/>
      <c r="G119" s="29"/>
    </row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5:G15"/>
    <mergeCell ref="A29:G29"/>
    <mergeCell ref="A40:G40"/>
    <mergeCell ref="A116:G116"/>
    <mergeCell ref="A119:G119"/>
    <mergeCell ref="A50:G50"/>
    <mergeCell ref="A60:G60"/>
    <mergeCell ref="A67:G67"/>
    <mergeCell ref="A75:G75"/>
    <mergeCell ref="A83:G83"/>
    <mergeCell ref="A92:G92"/>
    <mergeCell ref="A99:G99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4.0" topLeftCell="A15" activePane="bottomLeft" state="frozen"/>
      <selection activeCell="B16" sqref="B16" pane="bottomLeft"/>
    </sheetView>
  </sheetViews>
  <sheetFormatPr customHeight="1" defaultColWidth="14.43" defaultRowHeight="15.0"/>
  <cols>
    <col customWidth="1" min="1" max="1" width="46.0"/>
    <col customWidth="1" min="2" max="2" width="18.0"/>
    <col customWidth="1" min="3" max="4" width="12.0"/>
    <col customWidth="1" min="5" max="6" width="20.0"/>
    <col customWidth="1" min="7" max="7" width="18.0"/>
    <col customWidth="1" min="8" max="26" width="8.71"/>
  </cols>
  <sheetData>
    <row r="1" ht="27.75" customHeight="1">
      <c r="A1" s="1" t="s">
        <v>3</v>
      </c>
    </row>
    <row r="2" ht="15.0" customHeight="1">
      <c r="A2" s="2" t="s">
        <v>4</v>
      </c>
    </row>
    <row r="4" ht="15.0" customHeight="1">
      <c r="A4" s="3" t="s">
        <v>2</v>
      </c>
      <c r="B4" s="4"/>
      <c r="C4" s="4"/>
      <c r="D4" s="4"/>
      <c r="E4" s="4"/>
      <c r="F4" s="4"/>
      <c r="G4" s="5"/>
    </row>
    <row r="5" ht="15.0" customHeight="1">
      <c r="A5" s="6" t="s">
        <v>5</v>
      </c>
      <c r="B5" s="4"/>
      <c r="C5" s="4"/>
      <c r="D5" s="4"/>
      <c r="E5" s="4"/>
      <c r="F5" s="4"/>
      <c r="G5" s="5"/>
    </row>
    <row r="6" ht="15.0" customHeight="1">
      <c r="A6" s="6" t="s">
        <v>6</v>
      </c>
      <c r="B6" s="4"/>
      <c r="C6" s="4"/>
      <c r="D6" s="4"/>
      <c r="E6" s="4"/>
      <c r="F6" s="4"/>
      <c r="G6" s="5"/>
    </row>
    <row r="7" ht="15.0" customHeight="1">
      <c r="A7" s="6" t="s">
        <v>7</v>
      </c>
      <c r="B7" s="4"/>
      <c r="C7" s="4"/>
      <c r="D7" s="4"/>
      <c r="E7" s="4"/>
      <c r="F7" s="4"/>
      <c r="G7" s="5"/>
    </row>
    <row r="8" ht="15.0" customHeight="1">
      <c r="A8" s="6" t="s">
        <v>8</v>
      </c>
      <c r="B8" s="4"/>
      <c r="C8" s="4"/>
      <c r="D8" s="4"/>
      <c r="E8" s="4"/>
      <c r="F8" s="4"/>
      <c r="G8" s="5"/>
    </row>
    <row r="9" ht="15.0" customHeight="1">
      <c r="A9" s="6" t="s">
        <v>9</v>
      </c>
      <c r="B9" s="4"/>
      <c r="C9" s="4"/>
      <c r="D9" s="4"/>
      <c r="E9" s="4"/>
      <c r="F9" s="4"/>
      <c r="G9" s="5"/>
    </row>
    <row r="10" ht="15.0" customHeight="1">
      <c r="A10" s="6" t="s">
        <v>10</v>
      </c>
      <c r="B10" s="4"/>
      <c r="C10" s="4"/>
      <c r="D10" s="4"/>
      <c r="E10" s="4"/>
      <c r="F10" s="4"/>
      <c r="G10" s="5"/>
    </row>
    <row r="11" ht="15.0" customHeight="1">
      <c r="A11" s="6" t="s">
        <v>11</v>
      </c>
      <c r="B11" s="4"/>
      <c r="C11" s="4"/>
      <c r="D11" s="4"/>
      <c r="E11" s="4"/>
      <c r="F11" s="4"/>
      <c r="G11" s="5"/>
    </row>
    <row r="12" ht="15.0" customHeight="1">
      <c r="A12" s="6" t="s">
        <v>12</v>
      </c>
      <c r="B12" s="4"/>
      <c r="C12" s="4"/>
      <c r="D12" s="4"/>
      <c r="E12" s="4"/>
      <c r="F12" s="4"/>
      <c r="G12" s="5"/>
    </row>
    <row r="14" ht="33.75" customHeight="1">
      <c r="A14" s="7" t="s">
        <v>13</v>
      </c>
      <c r="B14" s="7" t="s">
        <v>14</v>
      </c>
      <c r="C14" s="7" t="s">
        <v>15</v>
      </c>
      <c r="D14" s="7" t="s">
        <v>16</v>
      </c>
      <c r="E14" s="7" t="s">
        <v>17</v>
      </c>
      <c r="F14" s="7" t="s">
        <v>18</v>
      </c>
      <c r="G14" s="7" t="s">
        <v>19</v>
      </c>
    </row>
    <row r="15" ht="15.0" customHeight="1">
      <c r="A15" s="8" t="s">
        <v>22</v>
      </c>
      <c r="B15" s="9"/>
      <c r="C15" s="9"/>
      <c r="D15" s="9"/>
      <c r="E15" s="9"/>
      <c r="F15" s="9"/>
      <c r="G15" s="10"/>
    </row>
    <row r="16">
      <c r="A16" s="11" t="s">
        <v>23</v>
      </c>
      <c r="B16" s="12">
        <v>8000000.0</v>
      </c>
      <c r="C16" s="13">
        <v>0.5</v>
      </c>
      <c r="D16" s="13">
        <v>0.5</v>
      </c>
      <c r="E16" s="14">
        <f t="shared" ref="E16:E19" si="1">B16*C16</f>
        <v>4000000</v>
      </c>
      <c r="F16" s="14">
        <f t="shared" ref="F16:F19" si="2">B16*D16</f>
        <v>4000000</v>
      </c>
      <c r="G16" s="15" t="str">
        <f t="shared" ref="G16:G19" si="3">IF(B16="","",IF(ROUND(C16+D16,4)=1,"OK","CHYBA "&amp;TEXT(C16+D16,"0.0%")))</f>
        <v>OK</v>
      </c>
    </row>
    <row r="17">
      <c r="A17" s="16" t="s">
        <v>28</v>
      </c>
      <c r="B17" s="12"/>
      <c r="C17" s="13"/>
      <c r="D17" s="13"/>
      <c r="E17" s="14">
        <f t="shared" si="1"/>
        <v>0</v>
      </c>
      <c r="F17" s="14">
        <f t="shared" si="2"/>
        <v>0</v>
      </c>
      <c r="G17" s="15" t="str">
        <f t="shared" si="3"/>
        <v/>
      </c>
    </row>
    <row r="18">
      <c r="A18" s="11" t="s">
        <v>30</v>
      </c>
      <c r="B18" s="12"/>
      <c r="C18" s="13"/>
      <c r="D18" s="13"/>
      <c r="E18" s="14">
        <f t="shared" si="1"/>
        <v>0</v>
      </c>
      <c r="F18" s="14">
        <f t="shared" si="2"/>
        <v>0</v>
      </c>
      <c r="G18" s="15" t="str">
        <f t="shared" si="3"/>
        <v/>
      </c>
    </row>
    <row r="19">
      <c r="A19" s="16" t="s">
        <v>32</v>
      </c>
      <c r="B19" s="12"/>
      <c r="C19" s="13"/>
      <c r="D19" s="13"/>
      <c r="E19" s="14">
        <f t="shared" si="1"/>
        <v>0</v>
      </c>
      <c r="F19" s="14">
        <f t="shared" si="2"/>
        <v>0</v>
      </c>
      <c r="G19" s="15" t="str">
        <f t="shared" si="3"/>
        <v/>
      </c>
    </row>
    <row r="20">
      <c r="A20" s="17" t="s">
        <v>34</v>
      </c>
      <c r="B20" s="18">
        <f>SUM(B16:B19)</f>
        <v>8000000</v>
      </c>
      <c r="C20" s="19"/>
      <c r="D20" s="19"/>
      <c r="E20" s="18">
        <f t="shared" ref="E20:F20" si="4">SUM(E16:E19)</f>
        <v>4000000</v>
      </c>
      <c r="F20" s="18">
        <f t="shared" si="4"/>
        <v>4000000</v>
      </c>
      <c r="G20" s="19"/>
    </row>
    <row r="21" ht="15.75" customHeight="1"/>
    <row r="22" ht="15.0" customHeight="1">
      <c r="A22" s="8" t="s">
        <v>38</v>
      </c>
      <c r="B22" s="9"/>
      <c r="C22" s="9"/>
      <c r="D22" s="9"/>
      <c r="E22" s="9"/>
      <c r="F22" s="9"/>
      <c r="G22" s="10"/>
    </row>
    <row r="23" ht="15.75" customHeight="1">
      <c r="A23" s="11" t="s">
        <v>40</v>
      </c>
      <c r="B23" s="12"/>
      <c r="C23" s="13"/>
      <c r="D23" s="13"/>
      <c r="E23" s="14">
        <f t="shared" ref="E23:E26" si="5">B23*C23</f>
        <v>0</v>
      </c>
      <c r="F23" s="14">
        <f t="shared" ref="F23:F26" si="6">B23*D23</f>
        <v>0</v>
      </c>
      <c r="G23" s="15" t="str">
        <f t="shared" ref="G23:G26" si="7">IF(B23="","",IF(ROUND(C23+D23,4)=1,"OK","CHYBA "&amp;TEXT(C23+D23,"0.0%")))</f>
        <v/>
      </c>
    </row>
    <row r="24" ht="15.75" customHeight="1">
      <c r="A24" s="11" t="s">
        <v>43</v>
      </c>
      <c r="B24" s="12"/>
      <c r="C24" s="13"/>
      <c r="D24" s="13"/>
      <c r="E24" s="14">
        <f t="shared" si="5"/>
        <v>0</v>
      </c>
      <c r="F24" s="14">
        <f t="shared" si="6"/>
        <v>0</v>
      </c>
      <c r="G24" s="15" t="str">
        <f t="shared" si="7"/>
        <v/>
      </c>
    </row>
    <row r="25" ht="15.75" customHeight="1">
      <c r="A25" s="11" t="s">
        <v>44</v>
      </c>
      <c r="B25" s="12"/>
      <c r="C25" s="13"/>
      <c r="D25" s="13"/>
      <c r="E25" s="14">
        <f t="shared" si="5"/>
        <v>0</v>
      </c>
      <c r="F25" s="14">
        <f t="shared" si="6"/>
        <v>0</v>
      </c>
      <c r="G25" s="15" t="str">
        <f t="shared" si="7"/>
        <v/>
      </c>
    </row>
    <row r="26" ht="15.75" customHeight="1">
      <c r="A26" s="11" t="s">
        <v>46</v>
      </c>
      <c r="B26" s="12"/>
      <c r="C26" s="13"/>
      <c r="D26" s="13"/>
      <c r="E26" s="14">
        <f t="shared" si="5"/>
        <v>0</v>
      </c>
      <c r="F26" s="14">
        <f t="shared" si="6"/>
        <v>0</v>
      </c>
      <c r="G26" s="15" t="str">
        <f t="shared" si="7"/>
        <v/>
      </c>
    </row>
    <row r="27" ht="15.75" customHeight="1">
      <c r="A27" s="17" t="s">
        <v>48</v>
      </c>
      <c r="B27" s="18">
        <f>SUM(B23:B26)</f>
        <v>0</v>
      </c>
      <c r="C27" s="19"/>
      <c r="D27" s="19"/>
      <c r="E27" s="18">
        <f t="shared" ref="E27:F27" si="8">SUM(E23:E26)</f>
        <v>0</v>
      </c>
      <c r="F27" s="18">
        <f t="shared" si="8"/>
        <v>0</v>
      </c>
      <c r="G27" s="19"/>
    </row>
    <row r="28" ht="15.75" customHeight="1"/>
    <row r="29" ht="15.0" customHeight="1">
      <c r="A29" s="8" t="s">
        <v>51</v>
      </c>
      <c r="B29" s="9"/>
      <c r="C29" s="9"/>
      <c r="D29" s="9"/>
      <c r="E29" s="9"/>
      <c r="F29" s="9"/>
      <c r="G29" s="10"/>
    </row>
    <row r="30" ht="15.75" customHeight="1">
      <c r="A30" s="11" t="s">
        <v>53</v>
      </c>
      <c r="B30" s="12"/>
      <c r="C30" s="13"/>
      <c r="D30" s="13"/>
      <c r="E30" s="14">
        <f t="shared" ref="E30:E32" si="9">B30*C30</f>
        <v>0</v>
      </c>
      <c r="F30" s="14">
        <f t="shared" ref="F30:F32" si="10">B30*D30</f>
        <v>0</v>
      </c>
      <c r="G30" s="15" t="str">
        <f t="shared" ref="G30:G32" si="11">IF(B30="","",IF(ROUND(C30+D30,4)=1,"OK","CHYBA "&amp;TEXT(C30+D30,"0.0%")))</f>
        <v/>
      </c>
    </row>
    <row r="31" ht="15.75" customHeight="1">
      <c r="A31" s="11" t="s">
        <v>58</v>
      </c>
      <c r="B31" s="12"/>
      <c r="C31" s="13"/>
      <c r="D31" s="13"/>
      <c r="E31" s="14">
        <f t="shared" si="9"/>
        <v>0</v>
      </c>
      <c r="F31" s="14">
        <f t="shared" si="10"/>
        <v>0</v>
      </c>
      <c r="G31" s="15" t="str">
        <f t="shared" si="11"/>
        <v/>
      </c>
    </row>
    <row r="32" ht="15.75" customHeight="1">
      <c r="A32" s="11" t="s">
        <v>60</v>
      </c>
      <c r="B32" s="12"/>
      <c r="C32" s="13"/>
      <c r="D32" s="13"/>
      <c r="E32" s="14">
        <f t="shared" si="9"/>
        <v>0</v>
      </c>
      <c r="F32" s="14">
        <f t="shared" si="10"/>
        <v>0</v>
      </c>
      <c r="G32" s="15" t="str">
        <f t="shared" si="11"/>
        <v/>
      </c>
    </row>
    <row r="33" ht="15.75" customHeight="1">
      <c r="A33" s="17" t="s">
        <v>61</v>
      </c>
      <c r="B33" s="18">
        <f>SUM(B30:B32)</f>
        <v>0</v>
      </c>
      <c r="C33" s="19"/>
      <c r="D33" s="19"/>
      <c r="E33" s="18">
        <f t="shared" ref="E33:F33" si="12">SUM(E30:E32)</f>
        <v>0</v>
      </c>
      <c r="F33" s="18">
        <f t="shared" si="12"/>
        <v>0</v>
      </c>
      <c r="G33" s="19"/>
    </row>
    <row r="34" ht="15.75" customHeight="1"/>
    <row r="35" ht="15.0" customHeight="1">
      <c r="A35" s="8" t="s">
        <v>64</v>
      </c>
      <c r="B35" s="9"/>
      <c r="C35" s="9"/>
      <c r="D35" s="9"/>
      <c r="E35" s="9"/>
      <c r="F35" s="9"/>
      <c r="G35" s="10"/>
    </row>
    <row r="36" ht="15.75" customHeight="1">
      <c r="A36" s="16" t="s">
        <v>66</v>
      </c>
      <c r="B36" s="12"/>
      <c r="C36" s="13"/>
      <c r="D36" s="13"/>
      <c r="E36" s="14">
        <f t="shared" ref="E36:E37" si="13">B36*C36</f>
        <v>0</v>
      </c>
      <c r="F36" s="14">
        <f t="shared" ref="F36:F37" si="14">B36*D36</f>
        <v>0</v>
      </c>
      <c r="G36" s="15" t="str">
        <f t="shared" ref="G36:G37" si="15">IF(B36="","",IF(ROUND(C36+D36,4)=1,"OK","CHYBA "&amp;TEXT(C36+D36,"0.0%")))</f>
        <v/>
      </c>
    </row>
    <row r="37" ht="15.75" customHeight="1">
      <c r="A37" s="16" t="s">
        <v>69</v>
      </c>
      <c r="B37" s="12"/>
      <c r="C37" s="13"/>
      <c r="D37" s="13"/>
      <c r="E37" s="14">
        <f t="shared" si="13"/>
        <v>0</v>
      </c>
      <c r="F37" s="14">
        <f t="shared" si="14"/>
        <v>0</v>
      </c>
      <c r="G37" s="15" t="str">
        <f t="shared" si="15"/>
        <v/>
      </c>
    </row>
    <row r="38" ht="15.75" customHeight="1">
      <c r="A38" s="17" t="s">
        <v>71</v>
      </c>
      <c r="B38" s="18">
        <f>SUM(B36:B37)</f>
        <v>0</v>
      </c>
      <c r="C38" s="19"/>
      <c r="D38" s="19"/>
      <c r="E38" s="18">
        <f t="shared" ref="E38:F38" si="16">SUM(E36:E37)</f>
        <v>0</v>
      </c>
      <c r="F38" s="18">
        <f t="shared" si="16"/>
        <v>0</v>
      </c>
      <c r="G38" s="19"/>
    </row>
    <row r="39" ht="15.75" customHeight="1"/>
    <row r="40" ht="15.75" customHeight="1"/>
    <row r="41" ht="24.0" customHeight="1">
      <c r="A41" s="20" t="s">
        <v>73</v>
      </c>
      <c r="B41" s="21">
        <f>B20+B27+B33+B38</f>
        <v>8000000</v>
      </c>
      <c r="C41" s="22"/>
      <c r="D41" s="22"/>
      <c r="E41" s="21">
        <f t="shared" ref="E41:F41" si="17">E20+E27+E33+E38</f>
        <v>4000000</v>
      </c>
      <c r="F41" s="21">
        <f t="shared" si="17"/>
        <v>4000000</v>
      </c>
      <c r="G41" s="22"/>
    </row>
    <row r="42" ht="15.75" customHeight="1"/>
    <row r="43" ht="15.75" customHeight="1">
      <c r="A43" s="23" t="s">
        <v>76</v>
      </c>
    </row>
    <row r="44" ht="15.75" customHeight="1">
      <c r="A44" s="24" t="s">
        <v>77</v>
      </c>
      <c r="E44" s="25">
        <f>E41+F41</f>
        <v>8000000</v>
      </c>
      <c r="G44" s="26" t="str">
        <f>IF(ROUND(E41+F41-B41,2)=0,"OK","NESEDÍ")</f>
        <v>OK</v>
      </c>
    </row>
    <row r="45" ht="15.75" customHeight="1">
      <c r="A45" s="24" t="s">
        <v>80</v>
      </c>
      <c r="E45" s="25">
        <f>B41/2</f>
        <v>4000000</v>
      </c>
      <c r="F45" s="25">
        <f>B41/2</f>
        <v>4000000</v>
      </c>
    </row>
    <row r="46" ht="15.75" customHeight="1">
      <c r="A46" s="24" t="s">
        <v>81</v>
      </c>
      <c r="E46" s="25">
        <f>E41-B41/2</f>
        <v>0</v>
      </c>
      <c r="F46" s="25">
        <f>F41-B41/2</f>
        <v>0</v>
      </c>
    </row>
    <row r="47" ht="15.75" customHeight="1"/>
    <row r="48" ht="24.0" customHeight="1">
      <c r="A48" s="27" t="s">
        <v>83</v>
      </c>
      <c r="B48" s="28"/>
      <c r="C48" s="28"/>
      <c r="D48" s="28"/>
      <c r="E48" s="28"/>
      <c r="F48" s="28"/>
      <c r="G48" s="29"/>
    </row>
    <row r="49" ht="15.75" customHeight="1">
      <c r="A49" s="30" t="s">
        <v>85</v>
      </c>
      <c r="B49" s="31"/>
      <c r="C49" s="31"/>
      <c r="D49" s="31"/>
      <c r="E49" s="32">
        <f>MAX(0,E41-B41/2)</f>
        <v>0</v>
      </c>
      <c r="F49" s="31"/>
      <c r="G49" s="31"/>
    </row>
    <row r="50" ht="15.75" customHeight="1">
      <c r="A50" s="30" t="s">
        <v>87</v>
      </c>
      <c r="B50" s="31"/>
      <c r="C50" s="31"/>
      <c r="D50" s="31"/>
      <c r="E50" s="31"/>
      <c r="F50" s="32">
        <f>MAX(0,F41-B41/2)</f>
        <v>0</v>
      </c>
      <c r="G50" s="31"/>
    </row>
    <row r="51" ht="24.0" customHeight="1">
      <c r="A51" s="33" t="str">
        <f>IF(B41=0,"Zadejte hodnoty aktiv.",IF(ROUND(E41-B41/2,0)=0,"Rozdělení je vyrovnané – žádná kompenzace není potřeba.",IF(E41&gt;B41/2,"Manžel vyplácí manželce "&amp;TEXT(E41-B41/2,"#,##0")&amp;" Kč pro dorovnání na 50/50.","Manželka vyplácí manželovi "&amp;TEXT(F41-B41/2,"#,##0")&amp;" Kč pro dorovnání na 50/50.")))</f>
        <v>Rozdělení je vyrovnané – žádná kompenzace není potřeba.</v>
      </c>
      <c r="B51" s="28"/>
      <c r="C51" s="28"/>
      <c r="D51" s="28"/>
      <c r="E51" s="28"/>
      <c r="F51" s="28"/>
      <c r="G51" s="29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:G1"/>
    <mergeCell ref="A2:G2"/>
    <mergeCell ref="A4:G4"/>
    <mergeCell ref="A5:G5"/>
    <mergeCell ref="A6:G6"/>
    <mergeCell ref="A7:G7"/>
    <mergeCell ref="A8:G8"/>
    <mergeCell ref="A35:G35"/>
    <mergeCell ref="A48:G48"/>
    <mergeCell ref="A51:G51"/>
    <mergeCell ref="A9:G9"/>
    <mergeCell ref="A10:G10"/>
    <mergeCell ref="A11:G11"/>
    <mergeCell ref="A12:G12"/>
    <mergeCell ref="A15:G15"/>
    <mergeCell ref="A22:G22"/>
    <mergeCell ref="A29:G29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2026-07-24T04:14:15Z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